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0.212\02 - us\SFTP - StateStreet\"/>
    </mc:Choice>
  </mc:AlternateContent>
  <xr:revisionPtr revIDLastSave="0" documentId="13_ncr:1_{B0C1F73D-A271-4334-AE79-08E4F48333C1}" xr6:coauthVersionLast="47" xr6:coauthVersionMax="47" xr10:uidLastSave="{00000000-0000-0000-0000-000000000000}"/>
  <bookViews>
    <workbookView xWindow="1980" yWindow="1980" windowWidth="11520" windowHeight="8370" firstSheet="1" activeTab="1" xr2:uid="{9D0BAF62-81E2-4EBF-801F-3C249FCA43CF}"/>
  </bookViews>
  <sheets>
    <sheet name="Sheet1" sheetId="1" state="hidden" r:id="rId1"/>
    <sheet name="BDVG Holding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2" l="1"/>
  <c r="A45" i="2" s="1"/>
  <c r="D45" i="2"/>
  <c r="E45" i="2"/>
  <c r="G45" i="2"/>
  <c r="H45" i="2"/>
  <c r="I45" i="2"/>
  <c r="C46" i="2"/>
  <c r="B46" i="2" s="1"/>
  <c r="D46" i="2"/>
  <c r="E46" i="2"/>
  <c r="G46" i="2"/>
  <c r="H46" i="2"/>
  <c r="I46" i="2"/>
  <c r="C47" i="2"/>
  <c r="A47" i="2" s="1"/>
  <c r="D47" i="2"/>
  <c r="E47" i="2"/>
  <c r="G47" i="2"/>
  <c r="H47" i="2"/>
  <c r="I47" i="2"/>
  <c r="C48" i="2"/>
  <c r="A48" i="2" s="1"/>
  <c r="D48" i="2"/>
  <c r="E48" i="2"/>
  <c r="G48" i="2"/>
  <c r="H48" i="2"/>
  <c r="I48" i="2"/>
  <c r="C49" i="2"/>
  <c r="A49" i="2" s="1"/>
  <c r="D49" i="2"/>
  <c r="E49" i="2"/>
  <c r="G49" i="2"/>
  <c r="H49" i="2"/>
  <c r="I49" i="2"/>
  <c r="C50" i="2"/>
  <c r="B50" i="2" s="1"/>
  <c r="D50" i="2"/>
  <c r="E50" i="2"/>
  <c r="G50" i="2"/>
  <c r="H50" i="2"/>
  <c r="I50" i="2"/>
  <c r="C51" i="2"/>
  <c r="A51" i="2" s="1"/>
  <c r="D51" i="2"/>
  <c r="E51" i="2"/>
  <c r="G51" i="2"/>
  <c r="H51" i="2"/>
  <c r="I51" i="2"/>
  <c r="C52" i="2"/>
  <c r="A52" i="2" s="1"/>
  <c r="D52" i="2"/>
  <c r="E52" i="2"/>
  <c r="G52" i="2"/>
  <c r="H52" i="2"/>
  <c r="I52" i="2"/>
  <c r="C53" i="2"/>
  <c r="A53" i="2" s="1"/>
  <c r="D53" i="2"/>
  <c r="E53" i="2"/>
  <c r="G53" i="2"/>
  <c r="H53" i="2"/>
  <c r="I53" i="2"/>
  <c r="C54" i="2"/>
  <c r="A54" i="2" s="1"/>
  <c r="D54" i="2"/>
  <c r="E54" i="2"/>
  <c r="G54" i="2"/>
  <c r="H54" i="2"/>
  <c r="I54" i="2"/>
  <c r="C55" i="2"/>
  <c r="A55" i="2" s="1"/>
  <c r="D55" i="2"/>
  <c r="E55" i="2"/>
  <c r="G55" i="2"/>
  <c r="H55" i="2"/>
  <c r="I55" i="2"/>
  <c r="C56" i="2"/>
  <c r="A56" i="2" s="1"/>
  <c r="D56" i="2"/>
  <c r="E56" i="2"/>
  <c r="G56" i="2"/>
  <c r="H56" i="2"/>
  <c r="I56" i="2"/>
  <c r="C57" i="2"/>
  <c r="B57" i="2" s="1"/>
  <c r="D57" i="2"/>
  <c r="E57" i="2"/>
  <c r="G57" i="2"/>
  <c r="H57" i="2"/>
  <c r="I57" i="2"/>
  <c r="C58" i="2"/>
  <c r="A58" i="2" s="1"/>
  <c r="D58" i="2"/>
  <c r="E58" i="2"/>
  <c r="G58" i="2"/>
  <c r="H58" i="2"/>
  <c r="I58" i="2"/>
  <c r="C59" i="2"/>
  <c r="A59" i="2" s="1"/>
  <c r="D59" i="2"/>
  <c r="E59" i="2"/>
  <c r="G59" i="2"/>
  <c r="H59" i="2"/>
  <c r="I59" i="2"/>
  <c r="C60" i="2"/>
  <c r="B60" i="2" s="1"/>
  <c r="D60" i="2"/>
  <c r="E60" i="2"/>
  <c r="G60" i="2"/>
  <c r="H60" i="2"/>
  <c r="I60" i="2"/>
  <c r="C61" i="2"/>
  <c r="B61" i="2" s="1"/>
  <c r="D61" i="2"/>
  <c r="E61" i="2"/>
  <c r="G61" i="2"/>
  <c r="H61" i="2"/>
  <c r="I61" i="2"/>
  <c r="C62" i="2"/>
  <c r="B62" i="2" s="1"/>
  <c r="D62" i="2"/>
  <c r="E62" i="2"/>
  <c r="G62" i="2"/>
  <c r="H62" i="2"/>
  <c r="I62" i="2"/>
  <c r="C63" i="2"/>
  <c r="B63" i="2" s="1"/>
  <c r="D63" i="2"/>
  <c r="E63" i="2"/>
  <c r="G63" i="2"/>
  <c r="H63" i="2"/>
  <c r="I63" i="2"/>
  <c r="C64" i="2"/>
  <c r="B64" i="2" s="1"/>
  <c r="D64" i="2"/>
  <c r="E64" i="2"/>
  <c r="G64" i="2"/>
  <c r="H64" i="2"/>
  <c r="I64" i="2"/>
  <c r="C65" i="2"/>
  <c r="A65" i="2" s="1"/>
  <c r="D65" i="2"/>
  <c r="E65" i="2"/>
  <c r="G65" i="2"/>
  <c r="H65" i="2"/>
  <c r="I65" i="2"/>
  <c r="C66" i="2"/>
  <c r="A66" i="2" s="1"/>
  <c r="D66" i="2"/>
  <c r="E66" i="2"/>
  <c r="G66" i="2"/>
  <c r="H66" i="2"/>
  <c r="I66" i="2"/>
  <c r="C67" i="2"/>
  <c r="A67" i="2" s="1"/>
  <c r="D67" i="2"/>
  <c r="E67" i="2"/>
  <c r="G67" i="2"/>
  <c r="H67" i="2"/>
  <c r="I67" i="2"/>
  <c r="C68" i="2"/>
  <c r="B68" i="2" s="1"/>
  <c r="D68" i="2"/>
  <c r="E68" i="2"/>
  <c r="G68" i="2"/>
  <c r="H68" i="2"/>
  <c r="I68" i="2"/>
  <c r="C69" i="2"/>
  <c r="A69" i="2" s="1"/>
  <c r="D69" i="2"/>
  <c r="E69" i="2"/>
  <c r="G69" i="2"/>
  <c r="H69" i="2"/>
  <c r="I69" i="2"/>
  <c r="C70" i="2"/>
  <c r="A70" i="2" s="1"/>
  <c r="D70" i="2"/>
  <c r="E70" i="2"/>
  <c r="G70" i="2"/>
  <c r="H70" i="2"/>
  <c r="I70" i="2"/>
  <c r="C71" i="2"/>
  <c r="A71" i="2" s="1"/>
  <c r="D71" i="2"/>
  <c r="E71" i="2"/>
  <c r="G71" i="2"/>
  <c r="H71" i="2"/>
  <c r="I71" i="2"/>
  <c r="C72" i="2"/>
  <c r="B72" i="2" s="1"/>
  <c r="D72" i="2"/>
  <c r="E72" i="2"/>
  <c r="G72" i="2"/>
  <c r="H72" i="2"/>
  <c r="I72" i="2"/>
  <c r="A73" i="2"/>
  <c r="B73" i="2"/>
  <c r="C73" i="2"/>
  <c r="D73" i="2"/>
  <c r="E73" i="2"/>
  <c r="G73" i="2"/>
  <c r="H73" i="2"/>
  <c r="I73" i="2"/>
  <c r="A74" i="2"/>
  <c r="B74" i="2"/>
  <c r="C74" i="2"/>
  <c r="D74" i="2"/>
  <c r="E74" i="2"/>
  <c r="G74" i="2"/>
  <c r="H74" i="2"/>
  <c r="I74" i="2"/>
  <c r="A75" i="2"/>
  <c r="B75" i="2"/>
  <c r="C75" i="2"/>
  <c r="D75" i="2"/>
  <c r="E75" i="2"/>
  <c r="G75" i="2"/>
  <c r="H75" i="2"/>
  <c r="I75" i="2"/>
  <c r="B76" i="2"/>
  <c r="C76" i="2"/>
  <c r="A76" i="2" s="1"/>
  <c r="D76" i="2"/>
  <c r="E76" i="2"/>
  <c r="G76" i="2"/>
  <c r="H76" i="2"/>
  <c r="I76" i="2"/>
  <c r="B77" i="2"/>
  <c r="C77" i="2"/>
  <c r="A77" i="2" s="1"/>
  <c r="D77" i="2"/>
  <c r="E77" i="2"/>
  <c r="G77" i="2"/>
  <c r="H77" i="2"/>
  <c r="I77" i="2"/>
  <c r="A78" i="2"/>
  <c r="B78" i="2"/>
  <c r="C78" i="2"/>
  <c r="D78" i="2"/>
  <c r="E78" i="2"/>
  <c r="G78" i="2"/>
  <c r="H78" i="2"/>
  <c r="I78" i="2"/>
  <c r="C79" i="2"/>
  <c r="B79" i="2" s="1"/>
  <c r="D79" i="2"/>
  <c r="E79" i="2"/>
  <c r="G79" i="2"/>
  <c r="H79" i="2"/>
  <c r="I79" i="2"/>
  <c r="C80" i="2"/>
  <c r="A80" i="2" s="1"/>
  <c r="D80" i="2"/>
  <c r="E80" i="2"/>
  <c r="G80" i="2"/>
  <c r="H80" i="2"/>
  <c r="I80" i="2"/>
  <c r="C81" i="2"/>
  <c r="A81" i="2" s="1"/>
  <c r="D81" i="2"/>
  <c r="E81" i="2"/>
  <c r="G81" i="2"/>
  <c r="H81" i="2"/>
  <c r="I81" i="2"/>
  <c r="C82" i="2"/>
  <c r="A82" i="2" s="1"/>
  <c r="D82" i="2"/>
  <c r="E82" i="2"/>
  <c r="G82" i="2"/>
  <c r="H82" i="2"/>
  <c r="I82" i="2"/>
  <c r="C83" i="2"/>
  <c r="B83" i="2" s="1"/>
  <c r="D83" i="2"/>
  <c r="E83" i="2"/>
  <c r="G83" i="2"/>
  <c r="H83" i="2"/>
  <c r="I83" i="2"/>
  <c r="A84" i="2"/>
  <c r="B84" i="2"/>
  <c r="C84" i="2"/>
  <c r="D84" i="2"/>
  <c r="E84" i="2"/>
  <c r="G84" i="2"/>
  <c r="H84" i="2"/>
  <c r="I84" i="2"/>
  <c r="A85" i="2"/>
  <c r="B85" i="2"/>
  <c r="C85" i="2"/>
  <c r="D85" i="2"/>
  <c r="E85" i="2"/>
  <c r="G85" i="2"/>
  <c r="H85" i="2"/>
  <c r="I85" i="2"/>
  <c r="A86" i="2"/>
  <c r="B86" i="2"/>
  <c r="C86" i="2"/>
  <c r="D86" i="2"/>
  <c r="E86" i="2"/>
  <c r="G86" i="2"/>
  <c r="H86" i="2"/>
  <c r="I86" i="2"/>
  <c r="B87" i="2"/>
  <c r="C87" i="2"/>
  <c r="A87" i="2" s="1"/>
  <c r="D87" i="2"/>
  <c r="E87" i="2"/>
  <c r="G87" i="2"/>
  <c r="H87" i="2"/>
  <c r="I87" i="2"/>
  <c r="B88" i="2"/>
  <c r="C88" i="2"/>
  <c r="A88" i="2" s="1"/>
  <c r="D88" i="2"/>
  <c r="E88" i="2"/>
  <c r="G88" i="2"/>
  <c r="H88" i="2"/>
  <c r="I88" i="2"/>
  <c r="A89" i="2"/>
  <c r="B89" i="2"/>
  <c r="C89" i="2"/>
  <c r="D89" i="2"/>
  <c r="E89" i="2"/>
  <c r="G89" i="2"/>
  <c r="H89" i="2"/>
  <c r="I89" i="2"/>
  <c r="C90" i="2"/>
  <c r="B90" i="2" s="1"/>
  <c r="D90" i="2"/>
  <c r="E90" i="2"/>
  <c r="G90" i="2"/>
  <c r="H90" i="2"/>
  <c r="I90" i="2"/>
  <c r="C91" i="2"/>
  <c r="A91" i="2" s="1"/>
  <c r="D91" i="2"/>
  <c r="E91" i="2"/>
  <c r="G91" i="2"/>
  <c r="H91" i="2"/>
  <c r="I91" i="2"/>
  <c r="C92" i="2"/>
  <c r="A92" i="2" s="1"/>
  <c r="D92" i="2"/>
  <c r="E92" i="2"/>
  <c r="G92" i="2"/>
  <c r="H92" i="2"/>
  <c r="I92" i="2"/>
  <c r="C93" i="2"/>
  <c r="A93" i="2" s="1"/>
  <c r="D93" i="2"/>
  <c r="E93" i="2"/>
  <c r="G93" i="2"/>
  <c r="H93" i="2"/>
  <c r="I93" i="2"/>
  <c r="C94" i="2"/>
  <c r="A94" i="2" s="1"/>
  <c r="D94" i="2"/>
  <c r="E94" i="2"/>
  <c r="G94" i="2"/>
  <c r="H94" i="2"/>
  <c r="I94" i="2"/>
  <c r="A95" i="2"/>
  <c r="B95" i="2"/>
  <c r="C95" i="2"/>
  <c r="D95" i="2"/>
  <c r="E95" i="2"/>
  <c r="G95" i="2"/>
  <c r="H95" i="2"/>
  <c r="I95" i="2"/>
  <c r="A96" i="2"/>
  <c r="B96" i="2"/>
  <c r="C96" i="2"/>
  <c r="D96" i="2"/>
  <c r="E96" i="2"/>
  <c r="G96" i="2"/>
  <c r="H96" i="2"/>
  <c r="I96" i="2"/>
  <c r="A97" i="2"/>
  <c r="B97" i="2"/>
  <c r="C97" i="2"/>
  <c r="D97" i="2"/>
  <c r="E97" i="2"/>
  <c r="G97" i="2"/>
  <c r="H97" i="2"/>
  <c r="I97" i="2"/>
  <c r="B98" i="2"/>
  <c r="C98" i="2"/>
  <c r="A98" i="2" s="1"/>
  <c r="D98" i="2"/>
  <c r="E98" i="2"/>
  <c r="G98" i="2"/>
  <c r="H98" i="2"/>
  <c r="I98" i="2"/>
  <c r="B99" i="2"/>
  <c r="C99" i="2"/>
  <c r="A99" i="2" s="1"/>
  <c r="D99" i="2"/>
  <c r="E99" i="2"/>
  <c r="G99" i="2"/>
  <c r="H99" i="2"/>
  <c r="I99" i="2"/>
  <c r="A100" i="2"/>
  <c r="B100" i="2"/>
  <c r="C100" i="2"/>
  <c r="D100" i="2"/>
  <c r="E100" i="2"/>
  <c r="G100" i="2"/>
  <c r="H100" i="2"/>
  <c r="I100" i="2"/>
  <c r="C101" i="2"/>
  <c r="B101" i="2" s="1"/>
  <c r="D101" i="2"/>
  <c r="E101" i="2"/>
  <c r="G101" i="2"/>
  <c r="H101" i="2"/>
  <c r="I101" i="2"/>
  <c r="C102" i="2"/>
  <c r="A102" i="2" s="1"/>
  <c r="D102" i="2"/>
  <c r="E102" i="2"/>
  <c r="G102" i="2"/>
  <c r="H102" i="2"/>
  <c r="I102" i="2"/>
  <c r="C103" i="2"/>
  <c r="A103" i="2" s="1"/>
  <c r="D103" i="2"/>
  <c r="E103" i="2"/>
  <c r="G103" i="2"/>
  <c r="H103" i="2"/>
  <c r="I103" i="2"/>
  <c r="C104" i="2"/>
  <c r="A104" i="2" s="1"/>
  <c r="D104" i="2"/>
  <c r="E104" i="2"/>
  <c r="G104" i="2"/>
  <c r="H104" i="2"/>
  <c r="I104" i="2"/>
  <c r="C105" i="2"/>
  <c r="A105" i="2" s="1"/>
  <c r="D105" i="2"/>
  <c r="E105" i="2"/>
  <c r="G105" i="2"/>
  <c r="H105" i="2"/>
  <c r="I105" i="2"/>
  <c r="A106" i="2"/>
  <c r="B106" i="2"/>
  <c r="C106" i="2"/>
  <c r="D106" i="2"/>
  <c r="E106" i="2"/>
  <c r="G106" i="2"/>
  <c r="H106" i="2"/>
  <c r="I106" i="2"/>
  <c r="A107" i="2"/>
  <c r="B107" i="2"/>
  <c r="C107" i="2"/>
  <c r="D107" i="2"/>
  <c r="E107" i="2"/>
  <c r="G107" i="2"/>
  <c r="H107" i="2"/>
  <c r="I107" i="2"/>
  <c r="A108" i="2"/>
  <c r="B108" i="2"/>
  <c r="C108" i="2"/>
  <c r="D108" i="2"/>
  <c r="E108" i="2"/>
  <c r="G108" i="2"/>
  <c r="H108" i="2"/>
  <c r="I108" i="2"/>
  <c r="B109" i="2"/>
  <c r="C109" i="2"/>
  <c r="A109" i="2" s="1"/>
  <c r="D109" i="2"/>
  <c r="E109" i="2"/>
  <c r="G109" i="2"/>
  <c r="H109" i="2"/>
  <c r="I109" i="2"/>
  <c r="B110" i="2"/>
  <c r="C110" i="2"/>
  <c r="A110" i="2" s="1"/>
  <c r="D110" i="2"/>
  <c r="E110" i="2"/>
  <c r="G110" i="2"/>
  <c r="H110" i="2"/>
  <c r="I110" i="2"/>
  <c r="A111" i="2"/>
  <c r="B111" i="2"/>
  <c r="C111" i="2"/>
  <c r="D111" i="2"/>
  <c r="E111" i="2"/>
  <c r="G111" i="2"/>
  <c r="H111" i="2"/>
  <c r="I111" i="2"/>
  <c r="C112" i="2"/>
  <c r="B112" i="2" s="1"/>
  <c r="D112" i="2"/>
  <c r="E112" i="2"/>
  <c r="G112" i="2"/>
  <c r="H112" i="2"/>
  <c r="I112" i="2"/>
  <c r="C113" i="2"/>
  <c r="A113" i="2" s="1"/>
  <c r="D113" i="2"/>
  <c r="E113" i="2"/>
  <c r="G113" i="2"/>
  <c r="H113" i="2"/>
  <c r="I113" i="2"/>
  <c r="C114" i="2"/>
  <c r="A114" i="2" s="1"/>
  <c r="D114" i="2"/>
  <c r="E114" i="2"/>
  <c r="G114" i="2"/>
  <c r="H114" i="2"/>
  <c r="I114" i="2"/>
  <c r="C115" i="2"/>
  <c r="A115" i="2" s="1"/>
  <c r="D115" i="2"/>
  <c r="E115" i="2"/>
  <c r="G115" i="2"/>
  <c r="H115" i="2"/>
  <c r="I115" i="2"/>
  <c r="C116" i="2"/>
  <c r="A116" i="2" s="1"/>
  <c r="D116" i="2"/>
  <c r="E116" i="2"/>
  <c r="G116" i="2"/>
  <c r="H116" i="2"/>
  <c r="I116" i="2"/>
  <c r="A117" i="2"/>
  <c r="B117" i="2"/>
  <c r="C117" i="2"/>
  <c r="D117" i="2"/>
  <c r="E117" i="2"/>
  <c r="G117" i="2"/>
  <c r="H117" i="2"/>
  <c r="I117" i="2"/>
  <c r="A118" i="2"/>
  <c r="B118" i="2"/>
  <c r="C118" i="2"/>
  <c r="D118" i="2"/>
  <c r="E118" i="2"/>
  <c r="G118" i="2"/>
  <c r="H118" i="2"/>
  <c r="I118" i="2"/>
  <c r="A119" i="2"/>
  <c r="B119" i="2"/>
  <c r="C119" i="2"/>
  <c r="D119" i="2"/>
  <c r="E119" i="2"/>
  <c r="G119" i="2"/>
  <c r="H119" i="2"/>
  <c r="I119" i="2"/>
  <c r="B120" i="2"/>
  <c r="C120" i="2"/>
  <c r="A120" i="2" s="1"/>
  <c r="D120" i="2"/>
  <c r="E120" i="2"/>
  <c r="G120" i="2"/>
  <c r="H120" i="2"/>
  <c r="I120" i="2"/>
  <c r="B121" i="2"/>
  <c r="C121" i="2"/>
  <c r="A121" i="2" s="1"/>
  <c r="D121" i="2"/>
  <c r="E121" i="2"/>
  <c r="G121" i="2"/>
  <c r="H121" i="2"/>
  <c r="I121" i="2"/>
  <c r="A122" i="2"/>
  <c r="B122" i="2"/>
  <c r="C122" i="2"/>
  <c r="D122" i="2"/>
  <c r="E122" i="2"/>
  <c r="G122" i="2"/>
  <c r="H122" i="2"/>
  <c r="I122" i="2"/>
  <c r="C123" i="2"/>
  <c r="B123" i="2" s="1"/>
  <c r="D123" i="2"/>
  <c r="E123" i="2"/>
  <c r="G123" i="2"/>
  <c r="H123" i="2"/>
  <c r="I123" i="2"/>
  <c r="C124" i="2"/>
  <c r="A124" i="2" s="1"/>
  <c r="D124" i="2"/>
  <c r="E124" i="2"/>
  <c r="G124" i="2"/>
  <c r="H124" i="2"/>
  <c r="I124" i="2"/>
  <c r="C125" i="2"/>
  <c r="A125" i="2" s="1"/>
  <c r="D125" i="2"/>
  <c r="E125" i="2"/>
  <c r="G125" i="2"/>
  <c r="H125" i="2"/>
  <c r="I125" i="2"/>
  <c r="C126" i="2"/>
  <c r="A126" i="2" s="1"/>
  <c r="D126" i="2"/>
  <c r="E126" i="2"/>
  <c r="G126" i="2"/>
  <c r="H126" i="2"/>
  <c r="I126" i="2"/>
  <c r="C127" i="2"/>
  <c r="A127" i="2" s="1"/>
  <c r="D127" i="2"/>
  <c r="E127" i="2"/>
  <c r="G127" i="2"/>
  <c r="H127" i="2"/>
  <c r="I127" i="2"/>
  <c r="A128" i="2"/>
  <c r="B128" i="2"/>
  <c r="C128" i="2"/>
  <c r="D128" i="2"/>
  <c r="E128" i="2"/>
  <c r="G128" i="2"/>
  <c r="H128" i="2"/>
  <c r="I128" i="2"/>
  <c r="A129" i="2"/>
  <c r="B129" i="2"/>
  <c r="C129" i="2"/>
  <c r="D129" i="2"/>
  <c r="E129" i="2"/>
  <c r="G129" i="2"/>
  <c r="H129" i="2"/>
  <c r="I129" i="2"/>
  <c r="A130" i="2"/>
  <c r="B130" i="2"/>
  <c r="C130" i="2"/>
  <c r="D130" i="2"/>
  <c r="E130" i="2"/>
  <c r="G130" i="2"/>
  <c r="H130" i="2"/>
  <c r="I130" i="2"/>
  <c r="B131" i="2"/>
  <c r="C131" i="2"/>
  <c r="A131" i="2" s="1"/>
  <c r="D131" i="2"/>
  <c r="E131" i="2"/>
  <c r="G131" i="2"/>
  <c r="H131" i="2"/>
  <c r="I131" i="2"/>
  <c r="B132" i="2"/>
  <c r="C132" i="2"/>
  <c r="A132" i="2" s="1"/>
  <c r="D132" i="2"/>
  <c r="E132" i="2"/>
  <c r="G132" i="2"/>
  <c r="H132" i="2"/>
  <c r="I132" i="2"/>
  <c r="C44" i="2"/>
  <c r="B44" i="2" s="1"/>
  <c r="D44" i="2"/>
  <c r="E44" i="2"/>
  <c r="G44" i="2"/>
  <c r="H44" i="2"/>
  <c r="I44" i="2"/>
  <c r="A64" i="2" l="1"/>
  <c r="A63" i="2"/>
  <c r="A62" i="2"/>
  <c r="B56" i="2"/>
  <c r="B67" i="2"/>
  <c r="B66" i="2"/>
  <c r="B65" i="2"/>
  <c r="B55" i="2"/>
  <c r="B54" i="2"/>
  <c r="B53" i="2"/>
  <c r="B52" i="2"/>
  <c r="B51" i="2"/>
  <c r="B45" i="2"/>
  <c r="A44" i="2"/>
  <c r="A83" i="2"/>
  <c r="A72" i="2"/>
  <c r="A50" i="2"/>
  <c r="B124" i="2"/>
  <c r="B113" i="2"/>
  <c r="B102" i="2"/>
  <c r="B91" i="2"/>
  <c r="B80" i="2"/>
  <c r="B69" i="2"/>
  <c r="B58" i="2"/>
  <c r="B47" i="2"/>
  <c r="A61" i="2"/>
  <c r="B105" i="2"/>
  <c r="A123" i="2"/>
  <c r="A112" i="2"/>
  <c r="A101" i="2"/>
  <c r="A90" i="2"/>
  <c r="A79" i="2"/>
  <c r="A68" i="2"/>
  <c r="A57" i="2"/>
  <c r="A46" i="2"/>
  <c r="B127" i="2"/>
  <c r="B94" i="2"/>
  <c r="B126" i="2"/>
  <c r="B115" i="2"/>
  <c r="B93" i="2"/>
  <c r="B82" i="2"/>
  <c r="B49" i="2"/>
  <c r="A60" i="2"/>
  <c r="B104" i="2"/>
  <c r="B71" i="2"/>
  <c r="B125" i="2"/>
  <c r="B114" i="2"/>
  <c r="B103" i="2"/>
  <c r="B92" i="2"/>
  <c r="B81" i="2"/>
  <c r="B70" i="2"/>
  <c r="B59" i="2"/>
  <c r="B48" i="2"/>
  <c r="B116" i="2"/>
  <c r="I42" i="2" l="1"/>
  <c r="I43" i="2"/>
  <c r="H43" i="2" l="1"/>
  <c r="G43" i="2"/>
  <c r="E43" i="2"/>
  <c r="D43" i="2"/>
  <c r="C43" i="2"/>
  <c r="H42" i="2"/>
  <c r="G42" i="2"/>
  <c r="E42" i="2"/>
  <c r="D42" i="2"/>
  <c r="C42" i="2"/>
  <c r="D18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H41" i="2"/>
  <c r="G41" i="2"/>
  <c r="E41" i="2"/>
  <c r="D41" i="2"/>
  <c r="C41" i="2"/>
  <c r="H40" i="2"/>
  <c r="G40" i="2"/>
  <c r="F40" i="2"/>
  <c r="E40" i="2"/>
  <c r="D40" i="2"/>
  <c r="C40" i="2"/>
  <c r="H39" i="2"/>
  <c r="G39" i="2"/>
  <c r="F39" i="2"/>
  <c r="E39" i="2"/>
  <c r="D39" i="2"/>
  <c r="C39" i="2"/>
  <c r="H38" i="2"/>
  <c r="G38" i="2"/>
  <c r="F38" i="2"/>
  <c r="E38" i="2"/>
  <c r="D38" i="2"/>
  <c r="C38" i="2"/>
  <c r="H37" i="2"/>
  <c r="G37" i="2"/>
  <c r="F37" i="2"/>
  <c r="E37" i="2"/>
  <c r="D37" i="2"/>
  <c r="C37" i="2"/>
  <c r="H36" i="2"/>
  <c r="G36" i="2"/>
  <c r="F36" i="2"/>
  <c r="E36" i="2"/>
  <c r="D36" i="2"/>
  <c r="C36" i="2"/>
  <c r="H35" i="2"/>
  <c r="G35" i="2"/>
  <c r="F35" i="2"/>
  <c r="E35" i="2"/>
  <c r="D35" i="2"/>
  <c r="C35" i="2"/>
  <c r="H34" i="2"/>
  <c r="G34" i="2"/>
  <c r="F34" i="2"/>
  <c r="E34" i="2"/>
  <c r="D34" i="2"/>
  <c r="C34" i="2"/>
  <c r="H33" i="2"/>
  <c r="G33" i="2"/>
  <c r="F33" i="2"/>
  <c r="E33" i="2"/>
  <c r="D33" i="2"/>
  <c r="C33" i="2"/>
  <c r="H32" i="2"/>
  <c r="G32" i="2"/>
  <c r="F32" i="2"/>
  <c r="E32" i="2"/>
  <c r="D32" i="2"/>
  <c r="C32" i="2"/>
  <c r="H31" i="2"/>
  <c r="G31" i="2"/>
  <c r="F31" i="2"/>
  <c r="E31" i="2"/>
  <c r="D31" i="2"/>
  <c r="C31" i="2"/>
  <c r="H30" i="2"/>
  <c r="G30" i="2"/>
  <c r="F30" i="2"/>
  <c r="E30" i="2"/>
  <c r="D30" i="2"/>
  <c r="C30" i="2"/>
  <c r="H29" i="2"/>
  <c r="G29" i="2"/>
  <c r="F29" i="2"/>
  <c r="E29" i="2"/>
  <c r="D29" i="2"/>
  <c r="C29" i="2"/>
  <c r="H28" i="2"/>
  <c r="G28" i="2"/>
  <c r="F28" i="2"/>
  <c r="E28" i="2"/>
  <c r="D28" i="2"/>
  <c r="C28" i="2"/>
  <c r="H27" i="2"/>
  <c r="G27" i="2"/>
  <c r="F27" i="2"/>
  <c r="E27" i="2"/>
  <c r="D27" i="2"/>
  <c r="C27" i="2"/>
  <c r="H26" i="2"/>
  <c r="G26" i="2"/>
  <c r="F26" i="2"/>
  <c r="E26" i="2"/>
  <c r="D26" i="2"/>
  <c r="C26" i="2"/>
  <c r="H25" i="2"/>
  <c r="G25" i="2"/>
  <c r="F25" i="2"/>
  <c r="E25" i="2"/>
  <c r="D25" i="2"/>
  <c r="C25" i="2"/>
  <c r="H24" i="2"/>
  <c r="G24" i="2"/>
  <c r="F24" i="2"/>
  <c r="E24" i="2"/>
  <c r="D24" i="2"/>
  <c r="C24" i="2"/>
  <c r="H23" i="2"/>
  <c r="G23" i="2"/>
  <c r="F23" i="2"/>
  <c r="E23" i="2"/>
  <c r="D23" i="2"/>
  <c r="C23" i="2"/>
  <c r="H22" i="2"/>
  <c r="G22" i="2"/>
  <c r="F22" i="2"/>
  <c r="E22" i="2"/>
  <c r="D22" i="2"/>
  <c r="C22" i="2"/>
  <c r="H21" i="2"/>
  <c r="G21" i="2"/>
  <c r="F21" i="2"/>
  <c r="E21" i="2"/>
  <c r="D21" i="2"/>
  <c r="C21" i="2"/>
  <c r="H20" i="2"/>
  <c r="F20" i="2"/>
  <c r="E20" i="2"/>
  <c r="F19" i="2"/>
  <c r="E19" i="2"/>
  <c r="F18" i="2"/>
  <c r="E18" i="2"/>
  <c r="F17" i="2"/>
  <c r="E17" i="2"/>
  <c r="F16" i="2"/>
  <c r="E16" i="2"/>
  <c r="F15" i="2"/>
  <c r="E15" i="2"/>
  <c r="E14" i="2"/>
  <c r="E13" i="2"/>
  <c r="E12" i="2"/>
  <c r="E11" i="2"/>
  <c r="E10" i="2"/>
  <c r="E9" i="2"/>
  <c r="E8" i="2"/>
  <c r="E7" i="2"/>
  <c r="E6" i="2"/>
  <c r="E5" i="2"/>
  <c r="F14" i="2"/>
  <c r="F13" i="2"/>
  <c r="F12" i="2"/>
  <c r="F11" i="2"/>
  <c r="F10" i="2"/>
  <c r="F9" i="2"/>
  <c r="F8" i="2"/>
  <c r="F7" i="2"/>
  <c r="F6" i="2"/>
  <c r="F5" i="2"/>
  <c r="C3" i="2"/>
  <c r="C4" i="2"/>
  <c r="H3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D20" i="2"/>
  <c r="C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D19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A43" i="2" l="1"/>
  <c r="B43" i="2"/>
  <c r="A42" i="2"/>
  <c r="B42" i="2"/>
  <c r="A41" i="2"/>
  <c r="B41" i="2"/>
  <c r="A40" i="2"/>
  <c r="B40" i="2"/>
  <c r="A39" i="2"/>
  <c r="B39" i="2"/>
  <c r="A38" i="2"/>
  <c r="B38" i="2"/>
  <c r="A37" i="2"/>
  <c r="B37" i="2"/>
  <c r="A36" i="2"/>
  <c r="B36" i="2"/>
  <c r="A35" i="2"/>
  <c r="B35" i="2"/>
  <c r="A34" i="2"/>
  <c r="B34" i="2"/>
  <c r="A33" i="2"/>
  <c r="B33" i="2"/>
  <c r="A32" i="2"/>
  <c r="B32" i="2"/>
  <c r="A31" i="2"/>
  <c r="B31" i="2"/>
  <c r="A30" i="2"/>
  <c r="B30" i="2"/>
  <c r="A29" i="2"/>
  <c r="B29" i="2"/>
  <c r="A28" i="2"/>
  <c r="B28" i="2"/>
  <c r="A27" i="2"/>
  <c r="B27" i="2"/>
  <c r="A26" i="2"/>
  <c r="B26" i="2"/>
  <c r="A25" i="2"/>
  <c r="B25" i="2"/>
  <c r="A24" i="2"/>
  <c r="B24" i="2"/>
  <c r="A23" i="2"/>
  <c r="B23" i="2"/>
  <c r="A22" i="2"/>
  <c r="B22" i="2"/>
  <c r="A21" i="2"/>
  <c r="B21" i="2"/>
  <c r="B20" i="2"/>
  <c r="A20" i="2"/>
  <c r="A19" i="2"/>
  <c r="B19" i="2"/>
  <c r="A18" i="2"/>
  <c r="B18" i="2"/>
  <c r="A17" i="2"/>
  <c r="B17" i="2"/>
  <c r="A16" i="2"/>
  <c r="B16" i="2"/>
  <c r="A15" i="2"/>
  <c r="B15" i="2"/>
  <c r="A14" i="2"/>
  <c r="B14" i="2"/>
  <c r="A13" i="2"/>
  <c r="B13" i="2"/>
  <c r="A12" i="2"/>
  <c r="B12" i="2"/>
  <c r="A11" i="2"/>
  <c r="B11" i="2"/>
  <c r="A10" i="2"/>
  <c r="B10" i="2"/>
  <c r="A9" i="2"/>
  <c r="B9" i="2"/>
  <c r="A8" i="2"/>
  <c r="B8" i="2"/>
  <c r="A7" i="2"/>
  <c r="B7" i="2"/>
  <c r="A6" i="2"/>
  <c r="B6" i="2"/>
  <c r="A5" i="2"/>
  <c r="B5" i="2"/>
  <c r="A3" i="2"/>
  <c r="B3" i="2"/>
  <c r="A4" i="2"/>
  <c r="B4" i="2"/>
</calcChain>
</file>

<file path=xl/sharedStrings.xml><?xml version="1.0" encoding="utf-8"?>
<sst xmlns="http://schemas.openxmlformats.org/spreadsheetml/2006/main" count="1152" uniqueCount="314">
  <si>
    <t>TYPE</t>
  </si>
  <si>
    <t>FUND_ID</t>
  </si>
  <si>
    <t>BASE_CNTRY_CD</t>
  </si>
  <si>
    <t>CRNCY_CD_BASE</t>
  </si>
  <si>
    <t>CALEN_DT</t>
  </si>
  <si>
    <t>ASSET_ID</t>
  </si>
  <si>
    <t>ALT_ASSET_ID_TYPE_CD1</t>
  </si>
  <si>
    <t>ALT_ASSET_ID1</t>
  </si>
  <si>
    <t>ALT_ASSET_ID_TYPE_CD2</t>
  </si>
  <si>
    <t>ALT_ASSET_ID2</t>
  </si>
  <si>
    <t>DTC_CUSIP</t>
  </si>
  <si>
    <t>TICKER_SYMB</t>
  </si>
  <si>
    <t>ISSUE_LONG_NM</t>
  </si>
  <si>
    <t>INVEST_IND</t>
  </si>
  <si>
    <t>ASSET_GRP_CD</t>
  </si>
  <si>
    <t>POS_TYPE_CD</t>
  </si>
  <si>
    <t>INVEST_TYPE_CD</t>
  </si>
  <si>
    <t>STATE_CD</t>
  </si>
  <si>
    <t>DAYS_TOMAT_CNT</t>
  </si>
  <si>
    <t>ORIG_CPN_RT</t>
  </si>
  <si>
    <t>POS_INT_RT</t>
  </si>
  <si>
    <t>SHRPAR_QTY</t>
  </si>
  <si>
    <t>CONTRACTS_QTY</t>
  </si>
  <si>
    <t>ORG_FACE_POS_QTY</t>
  </si>
  <si>
    <t>UNTCST_BTL</t>
  </si>
  <si>
    <t>UNTCST_LTL</t>
  </si>
  <si>
    <t>CST_ORG_BTL</t>
  </si>
  <si>
    <t>CST_ORG_LTL</t>
  </si>
  <si>
    <t>IDCST_BTL</t>
  </si>
  <si>
    <t>IDCST_LTL</t>
  </si>
  <si>
    <t>AMTZD_BTL</t>
  </si>
  <si>
    <t>AMTZD_LTL</t>
  </si>
  <si>
    <t>ACCRD_BTL</t>
  </si>
  <si>
    <t>ACCRD_LTL</t>
  </si>
  <si>
    <t>MKTVAL_LTL</t>
  </si>
  <si>
    <t>UNRLZD_GNLS_BTL</t>
  </si>
  <si>
    <t>UNRLZD_GNLS_LTL</t>
  </si>
  <si>
    <t>MKTPRC_BAM</t>
  </si>
  <si>
    <t>MKTPRC_LAM</t>
  </si>
  <si>
    <t>MKTPRC_EAM</t>
  </si>
  <si>
    <t>CRNT_XCHRT</t>
  </si>
  <si>
    <t>CRNTEXCH_RT_SRC_CD</t>
  </si>
  <si>
    <t>FASPRC_SRC_CD</t>
  </si>
  <si>
    <t>MKTPRC_CRNCY_CD</t>
  </si>
  <si>
    <t>MKTPRC_CRNCYCD_EUR</t>
  </si>
  <si>
    <t>MKT_VAL_CD</t>
  </si>
  <si>
    <t>DAY_61_PRICE</t>
  </si>
  <si>
    <t>DAY_61_DAY</t>
  </si>
  <si>
    <t>DAY_61_YLD</t>
  </si>
  <si>
    <t>FILLER</t>
  </si>
  <si>
    <t>BRKR_FINS</t>
  </si>
  <si>
    <t>SW_CLOSING_FX</t>
  </si>
  <si>
    <t>SSB_TRADE_ID</t>
  </si>
  <si>
    <t>INCM_CRNCY_CD</t>
  </si>
  <si>
    <t>FVM_CD</t>
  </si>
  <si>
    <t>FILLER1</t>
  </si>
  <si>
    <t>CRNCY_CD_LOC</t>
  </si>
  <si>
    <t>SWAPS_RECORD_TYPE</t>
  </si>
  <si>
    <t>DERIV_RISK_CATG_NM</t>
  </si>
  <si>
    <t>RCVBL_PYBLE_FLG</t>
  </si>
  <si>
    <t>PRODUCT_FMLY_CD</t>
  </si>
  <si>
    <t>PRODUCT_TYPE_CD</t>
  </si>
  <si>
    <t>UNDRLNG_CUSIP_ID</t>
  </si>
  <si>
    <t>UNDRLNG_SEDOL_ID</t>
  </si>
  <si>
    <t>UNDRLNG_ISIN_ID</t>
  </si>
  <si>
    <t>UNDRLNG_DESC_LONG_NM</t>
  </si>
  <si>
    <t>CLEAN_PRC_FLG</t>
  </si>
  <si>
    <t>BUY_SELL_PROTECTION_CD</t>
  </si>
  <si>
    <t>PARTY_1_ID</t>
  </si>
  <si>
    <t>PARTY_2_ID</t>
  </si>
  <si>
    <t>PARTY_2_ID_NM</t>
  </si>
  <si>
    <t>LEG_TYPE_CD</t>
  </si>
  <si>
    <t>LEG_IM_PAY_REC_FLG</t>
  </si>
  <si>
    <t>LEG_SHRPAR_QTY</t>
  </si>
  <si>
    <t>LEG_NTNL_CRNCY_CD</t>
  </si>
  <si>
    <t>LEG_RT</t>
  </si>
  <si>
    <t>LEG_INDEX_NM</t>
  </si>
  <si>
    <t>LEG_SPREAD_AMT</t>
  </si>
  <si>
    <t>LEG_TENOR_FREQ_CD</t>
  </si>
  <si>
    <t>UNRLZD_CRNCY_GNLS_BTL</t>
  </si>
  <si>
    <t>LEG_ACCRD_BTL</t>
  </si>
  <si>
    <t>LEG_ACCRD_LTL</t>
  </si>
  <si>
    <t>PAYR_ID</t>
  </si>
  <si>
    <t>RCVR_ID</t>
  </si>
  <si>
    <t>PRIME_BROKER_ID</t>
  </si>
  <si>
    <t>PRIME_BROKER_FUND_ID</t>
  </si>
  <si>
    <t>DATED_DT</t>
  </si>
  <si>
    <t>TOT_NAV_AMT</t>
  </si>
  <si>
    <t>ETF_TICKER</t>
  </si>
  <si>
    <t>NTNL_VAL_CRNT_BTL</t>
  </si>
  <si>
    <t>NTNL_VAL_CRNT_LTL</t>
  </si>
  <si>
    <t>PERCENT_OF_NETASSETS</t>
  </si>
  <si>
    <t>SHRS_UNT_OTS_QTY</t>
  </si>
  <si>
    <t>INCORP_CNTRY_CD</t>
  </si>
  <si>
    <t>ISSUE_CNTRY_CD</t>
  </si>
  <si>
    <t>TRD_CNTRY_CD</t>
  </si>
  <si>
    <t>NRATAX_CNTRY_CD</t>
  </si>
  <si>
    <t>ISSUE_DT</t>
  </si>
  <si>
    <t>POS_MTRTY_DT</t>
  </si>
  <si>
    <t>VAR_RT_CHG_DT</t>
  </si>
  <si>
    <t>VAR_RT_FREQ_CD</t>
  </si>
  <si>
    <t>MOODY_RTG</t>
  </si>
  <si>
    <t>SNP_RTG</t>
  </si>
  <si>
    <t>MJR_INDSTY_CD</t>
  </si>
  <si>
    <t>MNR_INDSTY_CD</t>
  </si>
  <si>
    <t>POOL_TYPE_CD</t>
  </si>
  <si>
    <t>LOT_ACCT_NUM</t>
  </si>
  <si>
    <t>REPO_NUM</t>
  </si>
  <si>
    <t>TOT_LOTS</t>
  </si>
  <si>
    <t>TRD_DT</t>
  </si>
  <si>
    <t>SETTLE_DT</t>
  </si>
  <si>
    <t>ISSUE_CLS_CD</t>
  </si>
  <si>
    <t>RPT_CLS_CD</t>
  </si>
  <si>
    <t>CALL_PUT_IND</t>
  </si>
  <si>
    <t>ORG_STRIKE_PRC</t>
  </si>
  <si>
    <t>CRNT_STRIKE_PRC</t>
  </si>
  <si>
    <t>Product Name</t>
  </si>
  <si>
    <t>Ticker</t>
  </si>
  <si>
    <t>Date</t>
  </si>
  <si>
    <t>Security Name</t>
  </si>
  <si>
    <t>Shares Held</t>
  </si>
  <si>
    <t>Market Value</t>
  </si>
  <si>
    <t>% of Portfolio</t>
  </si>
  <si>
    <t>Total Net Assets</t>
  </si>
  <si>
    <t>Security Ticker</t>
  </si>
  <si>
    <t>DD</t>
  </si>
  <si>
    <t>US</t>
  </si>
  <si>
    <t>USD</t>
  </si>
  <si>
    <t>ISN</t>
  </si>
  <si>
    <t>SDL</t>
  </si>
  <si>
    <t>LT</t>
  </si>
  <si>
    <t>S</t>
  </si>
  <si>
    <t>L</t>
  </si>
  <si>
    <t>WM12</t>
  </si>
  <si>
    <t>I</t>
  </si>
  <si>
    <t>NET OTHER ASSETS</t>
  </si>
  <si>
    <t>Y7A1</t>
  </si>
  <si>
    <t>H1467J104</t>
  </si>
  <si>
    <t>CH0044328745</t>
  </si>
  <si>
    <t>B3BQMF6</t>
  </si>
  <si>
    <t>CB</t>
  </si>
  <si>
    <t>CHUBB LTD COMMON STOCK</t>
  </si>
  <si>
    <t>CH</t>
  </si>
  <si>
    <t>XU</t>
  </si>
  <si>
    <t>JR</t>
  </si>
  <si>
    <t>US0028241000</t>
  </si>
  <si>
    <t>ABT</t>
  </si>
  <si>
    <t>ABBOTT LABORATORIES COMMON STOCK</t>
  </si>
  <si>
    <t>JL</t>
  </si>
  <si>
    <t>00287Y109</t>
  </si>
  <si>
    <t>US00287Y1091</t>
  </si>
  <si>
    <t>B92SR70</t>
  </si>
  <si>
    <t>ABBV</t>
  </si>
  <si>
    <t>ABBVIE INC COMMON STOCK USD.01</t>
  </si>
  <si>
    <t>NA</t>
  </si>
  <si>
    <t>NR</t>
  </si>
  <si>
    <t>JN</t>
  </si>
  <si>
    <t>US0378331005</t>
  </si>
  <si>
    <t>AAPL</t>
  </si>
  <si>
    <t>APPLE INC COMMON STOCK USD.00001</t>
  </si>
  <si>
    <t>JX</t>
  </si>
  <si>
    <t>US0605051046</t>
  </si>
  <si>
    <t>BAC</t>
  </si>
  <si>
    <t>BANK OF AMERICA CORP COMMON STOCK USD.01</t>
  </si>
  <si>
    <t>JP</t>
  </si>
  <si>
    <t>US1101221083</t>
  </si>
  <si>
    <t>BMY</t>
  </si>
  <si>
    <t>BRISTOL MYERS SQUIBB CO COMMON STOCK USD.1</t>
  </si>
  <si>
    <t>JO</t>
  </si>
  <si>
    <t>US1667641005</t>
  </si>
  <si>
    <t>CVX</t>
  </si>
  <si>
    <t>CHEVRON CORP COMMON STOCK USD.75</t>
  </si>
  <si>
    <t>BB</t>
  </si>
  <si>
    <t>17275R102</t>
  </si>
  <si>
    <t>US17275R1023</t>
  </si>
  <si>
    <t>CSCO</t>
  </si>
  <si>
    <t>CISCO SYSTEMS INC COMMON STOCK USD.001</t>
  </si>
  <si>
    <t>JW</t>
  </si>
  <si>
    <t>US2441991054</t>
  </si>
  <si>
    <t>DE</t>
  </si>
  <si>
    <t>DEERE + CO COMMON STOCK USD1.0</t>
  </si>
  <si>
    <t>BM</t>
  </si>
  <si>
    <t>26875P101</t>
  </si>
  <si>
    <t>US26875P1012</t>
  </si>
  <si>
    <t>EOG</t>
  </si>
  <si>
    <t>EOG RESOURCES INC COMMON STOCK USD.01</t>
  </si>
  <si>
    <t>US2910111044</t>
  </si>
  <si>
    <t>EMR</t>
  </si>
  <si>
    <t>EMERSON ELECTRIC CO COMMON STOCK USD.5</t>
  </si>
  <si>
    <t>BK</t>
  </si>
  <si>
    <t>US3703341046</t>
  </si>
  <si>
    <t>GIS</t>
  </si>
  <si>
    <t>GENERAL MILLS INC COMMON STOCK USD.1</t>
  </si>
  <si>
    <t>JH</t>
  </si>
  <si>
    <t>US4385161066</t>
  </si>
  <si>
    <t>HON</t>
  </si>
  <si>
    <t>HONEYWELL INTERNATIONAL INC COMMON STOCK USD1.0</t>
  </si>
  <si>
    <t>BL</t>
  </si>
  <si>
    <t>46625H100</t>
  </si>
  <si>
    <t>US46625H1005</t>
  </si>
  <si>
    <t>JPM</t>
  </si>
  <si>
    <t>JPMORGAN CHASE + CO COMMON STOCK USD1.0</t>
  </si>
  <si>
    <t>US4781601046</t>
  </si>
  <si>
    <t>JNJ</t>
  </si>
  <si>
    <t>49456B101</t>
  </si>
  <si>
    <t>US49456B1017</t>
  </si>
  <si>
    <t>B3NQ4P8</t>
  </si>
  <si>
    <t>KMI</t>
  </si>
  <si>
    <t>KINDER MORGAN INC COMMON STOCK USD.01</t>
  </si>
  <si>
    <t>US5398301094</t>
  </si>
  <si>
    <t>LMT</t>
  </si>
  <si>
    <t>LOCKHEED MARTIN CORP COMMON STOCK USD1.0</t>
  </si>
  <si>
    <t>BH</t>
  </si>
  <si>
    <t>US5486611073</t>
  </si>
  <si>
    <t>LOW</t>
  </si>
  <si>
    <t>LOWE S COS INC COMMON STOCK USD.5</t>
  </si>
  <si>
    <t>JE</t>
  </si>
  <si>
    <t>55261F104</t>
  </si>
  <si>
    <t>US55261F1049</t>
  </si>
  <si>
    <t>MTB</t>
  </si>
  <si>
    <t>M + T BANK CORP COMMON STOCK USD.5</t>
  </si>
  <si>
    <t>US5801351017</t>
  </si>
  <si>
    <t>MCD</t>
  </si>
  <si>
    <t>MCDONALD S CORP COMMON STOCK USD.01</t>
  </si>
  <si>
    <t>BZ</t>
  </si>
  <si>
    <t>58933Y105</t>
  </si>
  <si>
    <t>US58933Y1055</t>
  </si>
  <si>
    <t>MRK</t>
  </si>
  <si>
    <t>MERCK + CO. INC. COMMON STOCK USD.5</t>
  </si>
  <si>
    <t>US5949181045</t>
  </si>
  <si>
    <t>MSFT</t>
  </si>
  <si>
    <t>MICROSOFT CORP COMMON STOCK USD.00000625</t>
  </si>
  <si>
    <t>JV</t>
  </si>
  <si>
    <t>US6092071058</t>
  </si>
  <si>
    <t>B8CKK03</t>
  </si>
  <si>
    <t>MDLZ</t>
  </si>
  <si>
    <t>MONDELEZ INTERNATIONAL INC A COMMON STOCK</t>
  </si>
  <si>
    <t>US6558441084</t>
  </si>
  <si>
    <t>NSC</t>
  </si>
  <si>
    <t>NORFOLK SOUTHERN CORP COMMON STOCK USD1.0</t>
  </si>
  <si>
    <t>BS</t>
  </si>
  <si>
    <t>US6703461052</t>
  </si>
  <si>
    <t>NUE</t>
  </si>
  <si>
    <t>NUCOR CORP COMMON STOCK USD.4</t>
  </si>
  <si>
    <t>BF</t>
  </si>
  <si>
    <t>US6934751057</t>
  </si>
  <si>
    <t>PNC</t>
  </si>
  <si>
    <t>PNC FINANCIAL SERVICES GROUP COMMON STOCK USD5.0</t>
  </si>
  <si>
    <t>69351T106</t>
  </si>
  <si>
    <t>US69351T1060</t>
  </si>
  <si>
    <t>PPL</t>
  </si>
  <si>
    <t>PPL CORP COMMON STOCK USD.01</t>
  </si>
  <si>
    <t>J3</t>
  </si>
  <si>
    <t>US7134481081</t>
  </si>
  <si>
    <t>PEP</t>
  </si>
  <si>
    <t>PEPSICO INC COMMON STOCK USD.017</t>
  </si>
  <si>
    <t>JG</t>
  </si>
  <si>
    <t>US7170811035</t>
  </si>
  <si>
    <t>PFE</t>
  </si>
  <si>
    <t>PFIZER INC COMMON STOCK USD.05</t>
  </si>
  <si>
    <t>US7427181091</t>
  </si>
  <si>
    <t>PG</t>
  </si>
  <si>
    <t>PROCTER + GAMBLE CO/THE COMMON STOCK</t>
  </si>
  <si>
    <t>JJ</t>
  </si>
  <si>
    <t>US7475251036</t>
  </si>
  <si>
    <t>QCOM</t>
  </si>
  <si>
    <t>QUALCOMM INC COMMON STOCK USD.0001</t>
  </si>
  <si>
    <t>SS</t>
  </si>
  <si>
    <t>92936U109</t>
  </si>
  <si>
    <t>US92936U1097</t>
  </si>
  <si>
    <t>B826YT8</t>
  </si>
  <si>
    <t>WPC</t>
  </si>
  <si>
    <t>WP CAREY INC REIT USD.001</t>
  </si>
  <si>
    <t>RE</t>
  </si>
  <si>
    <t>RI</t>
  </si>
  <si>
    <t>US9311421039</t>
  </si>
  <si>
    <t>WMT</t>
  </si>
  <si>
    <t>WALMART INC COMMON STOCK USD.1</t>
  </si>
  <si>
    <t>JF</t>
  </si>
  <si>
    <t>94106L109</t>
  </si>
  <si>
    <t>US94106L1098</t>
  </si>
  <si>
    <t>WM</t>
  </si>
  <si>
    <t>WASTE MANAGEMENT INC COMMON STOCK USD.01</t>
  </si>
  <si>
    <t>BO</t>
  </si>
  <si>
    <t>C</t>
  </si>
  <si>
    <t>ST</t>
  </si>
  <si>
    <t>R3</t>
  </si>
  <si>
    <t>JOHNSON + JOHNSON COMMON STOCK USD1.0</t>
  </si>
  <si>
    <t>Column1</t>
  </si>
  <si>
    <t>US8085131055</t>
  </si>
  <si>
    <t>SCHW</t>
  </si>
  <si>
    <t>SCHWAB (CHARLES) CORP COMMON STOCK USD.01</t>
  </si>
  <si>
    <t>CA</t>
  </si>
  <si>
    <t>999USDZ92</t>
  </si>
  <si>
    <t>US DOLLAR</t>
  </si>
  <si>
    <t>M</t>
  </si>
  <si>
    <t>FC</t>
  </si>
  <si>
    <t>US4278661081</t>
  </si>
  <si>
    <t>HSY</t>
  </si>
  <si>
    <t>HERSHEY CO/THE COMMON STOCK USD1.0</t>
  </si>
  <si>
    <t>US6410694060</t>
  </si>
  <si>
    <t>B014JG9</t>
  </si>
  <si>
    <t>NSRGY</t>
  </si>
  <si>
    <t>NESTLE SA SPONS ADR ADR</t>
  </si>
  <si>
    <t>85748R009</t>
  </si>
  <si>
    <t>FIXED INC CLEARING CORP.REPO</t>
  </si>
  <si>
    <t>G87052109</t>
  </si>
  <si>
    <t>IE000IVNQZ81</t>
  </si>
  <si>
    <t>BRC3N84</t>
  </si>
  <si>
    <t>IE</t>
  </si>
  <si>
    <t>TEL</t>
  </si>
  <si>
    <t>TE CONNECTIVITY PLC COMMON STOCK USD.01</t>
  </si>
  <si>
    <t>JY</t>
  </si>
  <si>
    <t>24JVVBBZ3XS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</si>
</sst>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0" x14ac:knownFonts="1">
    <font>
      <sz val="10"/>
      <color theme="1"/>
      <name val="Helvetica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8"/>
      <name val="Helvetica"/>
      <family val="2"/>
    </font>
    <font>
      <b/>
      <sz val="10"/>
      <color theme="1"/>
      <name val="Helvetica"/>
    </font>
    <font>
      <sz val="10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">
    <xf numFmtId="0" fontId="0" fillId="0" borderId="0" xfId="0"/>
    <xf numFmtId="0" fontId="0" fillId="2" borderId="0" xfId="0" applyFill="1"/>
    <xf numFmtId="0" fontId="18" fillId="0" borderId="0" xfId="0" applyFont="1"/>
    <xf numFmtId="10" fontId="0" fillId="0" borderId="0" xfId="13" applyNumberFormat="1" applyFont="1"/>
    <xf numFmtId="164" fontId="0" fillId="0" borderId="0" xfId="11" applyNumberFormat="1" applyFont="1"/>
    <xf numFmtId="44" fontId="0" fillId="0" borderId="0" xfId="12" applyFont="1"/>
    <xf numFmtId="165" fontId="0" fillId="0" borderId="0" xfId="12" applyNumberFormat="1" applyFont="1"/>
    <xf numFmtId="0" fontId="18" fillId="0" borderId="1" xfId="0" applyFont="1" applyBorder="1"/>
    <xf numFmtId="0" fontId="0" fillId="0" borderId="0" xfId="0" applyAlignment="1">
      <alignment horizontal="left"/>
    </xf>
  </cellXfs>
  <cellStyles count="20">
    <cellStyle name="Milliers" xfId="11" builtinId="3"/>
    <cellStyle name="Monétaire" xfId="12" builtinId="4"/>
    <cellStyle name="Normal" xfId="0" builtinId="0"/>
    <cellStyle name="Normal 10" xfId="9" xr:uid="{39540F73-481D-47D2-BF62-7DB8162FDF82}"/>
    <cellStyle name="Normal 11" xfId="10" xr:uid="{21A2ECEB-A524-4A67-81D1-1FA80ADCDF5F}"/>
    <cellStyle name="Normal 12" xfId="14" xr:uid="{0EA53EB9-2032-44FD-9E96-2FB54EA58856}"/>
    <cellStyle name="Normal 13" xfId="15" xr:uid="{CFCD7EC0-B225-414E-909B-D65C44AE99F5}"/>
    <cellStyle name="Normal 14" xfId="16" xr:uid="{150E3424-FD32-49EA-BB27-150B42C3A09C}"/>
    <cellStyle name="Normal 15" xfId="17" xr:uid="{CF542020-D2C2-4FB3-B40B-4E7C0D2C517F}"/>
    <cellStyle name="Normal 16" xfId="18" xr:uid="{1346436A-EDC5-4D91-B0E4-5B2E3FBD558E}"/>
    <cellStyle name="Normal 17" xfId="19" xr:uid="{03591227-42AA-495C-8F38-B7D70305F62C}"/>
    <cellStyle name="Normal 2" xfId="1" xr:uid="{C8CA2EE7-082C-48EB-813F-5E6BC1471A6F}"/>
    <cellStyle name="Normal 3" xfId="2" xr:uid="{EA57AB30-1306-49DD-8D2F-E7D9348BACFC}"/>
    <cellStyle name="Normal 4" xfId="3" xr:uid="{5DE625F1-1749-47B4-AC1F-80ADC4F36B53}"/>
    <cellStyle name="Normal 5" xfId="4" xr:uid="{D802009C-729F-4C27-BA73-8EE9AA592BC3}"/>
    <cellStyle name="Normal 6" xfId="5" xr:uid="{5BF4F9CA-42FD-4BE7-AF23-673AD08C30D5}"/>
    <cellStyle name="Normal 7" xfId="6" xr:uid="{7BD2015D-75F7-4BDB-9834-33ED13FAF0FA}"/>
    <cellStyle name="Normal 8" xfId="7" xr:uid="{F5162014-28ED-48A4-8B89-17DE3EF4FDBD}"/>
    <cellStyle name="Normal 9" xfId="8" xr:uid="{3BE5D0F0-F29D-42F6-906F-E06AE160E356}"/>
    <cellStyle name="Pourcentage" xfId="13" builtinId="5"/>
  </cellStyles>
  <dxfs count="2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92674D-00F3-40ED-82C6-BD9FD0E1959D}" name="Table1" displayName="Table1" ref="A1:DM66" totalsRowCount="1">
  <autoFilter ref="A1:DM65" xr:uid="{1A92674D-00F3-40ED-82C6-BD9FD0E1959D}"/>
  <tableColumns count="117">
    <tableColumn id="1" xr3:uid="{6B7469DE-6833-45A0-9F0D-33AEAF2B0AC7}" name="TYPE"/>
    <tableColumn id="2" xr3:uid="{CA6C5BE8-3766-4F05-95AE-11EEDCC06960}" name="FUND_ID"/>
    <tableColumn id="3" xr3:uid="{845F0087-3991-4846-A3B7-DFE1D9A0A9AC}" name="BASE_CNTRY_CD"/>
    <tableColumn id="4" xr3:uid="{D30DFAC8-A654-46BB-B4D1-77D0B41AC5EB}" name="CRNCY_CD_BASE"/>
    <tableColumn id="5" xr3:uid="{BE5EA1AF-3DCC-4F76-8107-9F79CEA2A6B7}" name="CALEN_DT"/>
    <tableColumn id="6" xr3:uid="{1EB3EAC3-F87E-46AE-8C9F-728652582F24}" name="ASSET_ID" dataDxfId="1" totalsRowDxfId="0"/>
    <tableColumn id="7" xr3:uid="{7CF7DCA0-55B1-4AF3-9691-9CCC2B8A493F}" name="ALT_ASSET_ID_TYPE_CD1"/>
    <tableColumn id="8" xr3:uid="{B87EEB93-01B2-43C8-AA0E-9FB938F60845}" name="ALT_ASSET_ID1"/>
    <tableColumn id="9" xr3:uid="{4EF4C5F0-CE7F-4378-A631-59CF4EB48FBD}" name="ALT_ASSET_ID_TYPE_CD2"/>
    <tableColumn id="10" xr3:uid="{83307DD2-7CC5-4C90-87BD-C7F7A0A5FDB7}" name="ALT_ASSET_ID2"/>
    <tableColumn id="11" xr3:uid="{80C3F3D6-E91F-4284-8CE6-B9FADA36417E}" name="DTC_CUSIP"/>
    <tableColumn id="12" xr3:uid="{54FD6D0F-3DA4-4080-97CE-870846C497EB}" name="TICKER_SYMB"/>
    <tableColumn id="13" xr3:uid="{831689E9-28CB-4CD8-80EB-8573376B8274}" name="ISSUE_LONG_NM"/>
    <tableColumn id="14" xr3:uid="{657F078B-5D67-4496-BCDF-2A91F2C4C4CD}" name="INVEST_IND"/>
    <tableColumn id="15" xr3:uid="{AFB13FCB-E164-4E0B-AAF3-0077543A84A1}" name="ASSET_GRP_CD"/>
    <tableColumn id="16" xr3:uid="{1C533DDA-F712-4515-A28F-245823535F3C}" name="POS_TYPE_CD"/>
    <tableColumn id="17" xr3:uid="{FD0BA812-B519-42EF-9E68-75719144E812}" name="INVEST_TYPE_CD"/>
    <tableColumn id="18" xr3:uid="{BB0F387E-D0AF-4F9F-AEEB-41A587443025}" name="STATE_CD"/>
    <tableColumn id="25" xr3:uid="{B627A6DA-5476-47B7-89D3-8CDCAB0FAEA3}" name="INCORP_CNTRY_CD"/>
    <tableColumn id="26" xr3:uid="{827D97C2-B2AC-4D6F-BC77-E8FB7841E19A}" name="ISSUE_CNTRY_CD"/>
    <tableColumn id="27" xr3:uid="{6AEF0FD8-46F4-4325-8253-CBD44EBAB439}" name="TRD_CNTRY_CD"/>
    <tableColumn id="45" xr3:uid="{82A569B1-9DFF-404A-88B7-0031E30C9D50}" name="NRATAX_CNTRY_CD"/>
    <tableColumn id="46" xr3:uid="{153A93CB-3AF1-408A-9F4C-7D64B46314FA}" name="ISSUE_DT"/>
    <tableColumn id="47" xr3:uid="{2BAF1506-4B48-4B4C-BCA9-0FF7F6455B7B}" name="POS_MTRTY_DT"/>
    <tableColumn id="48" xr3:uid="{4B720FEC-5F19-4151-983D-263C0207C2D4}" name="DAYS_TOMAT_CNT"/>
    <tableColumn id="49" xr3:uid="{E42A9700-D343-48A3-8F5D-95B9A534D8ED}" name="ORIG_CPN_RT"/>
    <tableColumn id="50" xr3:uid="{491FB8C1-6212-41BB-8D51-B58D603CA7D7}" name="POS_INT_RT"/>
    <tableColumn id="51" xr3:uid="{87AECA52-B071-4E2F-A721-B73B199FE9F6}" name="VAR_RT_CHG_DT"/>
    <tableColumn id="52" xr3:uid="{9A4B264E-8763-4F87-9098-C7BAD379A28B}" name="VAR_RT_FREQ_CD"/>
    <tableColumn id="53" xr3:uid="{A5B1DE46-CD45-44DA-A6F0-DF0CE45AED0D}" name="MOODY_RTG"/>
    <tableColumn id="54" xr3:uid="{379F0E92-4F83-4119-A57D-A4291E96929B}" name="SNP_RTG"/>
    <tableColumn id="55" xr3:uid="{5C5E3094-5D43-43D7-820C-9208BCE1F25D}" name="MJR_INDSTY_CD"/>
    <tableColumn id="56" xr3:uid="{3548A46D-DA76-4DC2-9E0F-0BABA3641F22}" name="MNR_INDSTY_CD"/>
    <tableColumn id="57" xr3:uid="{CE782844-23F4-4F8E-B882-9801B98E28A1}" name="POOL_TYPE_CD"/>
    <tableColumn id="58" xr3:uid="{71E207EC-293F-4D11-9AF3-56156AFFA868}" name="LOT_ACCT_NUM"/>
    <tableColumn id="59" xr3:uid="{A79AD3C7-989B-415B-9A20-221877E808F2}" name="REPO_NUM"/>
    <tableColumn id="60" xr3:uid="{AF19202B-F0D4-4EE6-9497-C8A78FF4D303}" name="TOT_LOTS"/>
    <tableColumn id="61" xr3:uid="{1FFBD28C-3746-4326-A9A3-5DFA0A99EAB2}" name="TRD_DT"/>
    <tableColumn id="62" xr3:uid="{9E4F88CC-3136-45B2-B55F-9C0EB4B8EAAF}" name="SETTLE_DT"/>
    <tableColumn id="63" xr3:uid="{8F720402-97F5-4DC0-B42E-442B8E06250B}" name="ISSUE_CLS_CD"/>
    <tableColumn id="64" xr3:uid="{6383DF47-8D47-4B6E-B888-5C8C6676BA40}" name="RPT_CLS_CD"/>
    <tableColumn id="65" xr3:uid="{6D73EF73-FBFC-403F-90C7-DB52136C7F73}" name="CALL_PUT_IND"/>
    <tableColumn id="66" xr3:uid="{451FFBA7-9E14-45C7-AD56-A61C280DAF69}" name="ORG_STRIKE_PRC"/>
    <tableColumn id="67" xr3:uid="{624D3CA4-DEC6-4571-BDF0-87FEE2C60258}" name="CRNT_STRIKE_PRC"/>
    <tableColumn id="68" xr3:uid="{43F0A3E3-C385-4D2F-ADB9-2AB389490100}" name="SHRPAR_QTY"/>
    <tableColumn id="69" xr3:uid="{4BC3F781-7B86-496B-9617-9CC8A7203619}" name="CONTRACTS_QTY"/>
    <tableColumn id="70" xr3:uid="{9F7C5035-7F69-4B07-B7E1-A212A02C3FB8}" name="ORG_FACE_POS_QTY"/>
    <tableColumn id="71" xr3:uid="{46DCDEF0-D782-4C69-9428-21856EC18616}" name="UNTCST_BTL"/>
    <tableColumn id="72" xr3:uid="{8ADAD31F-DBDD-41FF-8A81-0ED0FF1C21A5}" name="UNTCST_LTL"/>
    <tableColumn id="73" xr3:uid="{372181EF-6DD2-44C5-ACE8-1E3EF892CC9F}" name="CST_ORG_BTL"/>
    <tableColumn id="74" xr3:uid="{08C5D0F7-1293-428C-8E69-87DF1B0BC07A}" name="CST_ORG_LTL"/>
    <tableColumn id="75" xr3:uid="{16F45781-E33B-49DB-8B53-FCC27500B27E}" name="IDCST_BTL"/>
    <tableColumn id="76" xr3:uid="{61EA5137-65C1-441F-99BA-CB370EF170D9}" name="IDCST_LTL"/>
    <tableColumn id="77" xr3:uid="{9AFE229F-71C1-412F-9346-2222D2AD0B90}" name="AMTZD_BTL"/>
    <tableColumn id="78" xr3:uid="{881A5FCC-ECEF-4692-9AA0-44BA78EAF382}" name="AMTZD_LTL"/>
    <tableColumn id="79" xr3:uid="{7F2D2702-98B8-46EB-A794-CF85A6C15DC0}" name="ACCRD_BTL"/>
    <tableColumn id="80" xr3:uid="{6365E46C-C775-4B9A-8E51-E40BA4851FD7}" name="ACCRD_LTL"/>
    <tableColumn id="81" xr3:uid="{3567E4A1-81DE-43DD-A151-2254F0EA0980}" name="Column1"/>
    <tableColumn id="82" xr3:uid="{CCD19A8B-6764-47CE-8040-EC5D59FA4D8B}" name="MKTVAL_LTL"/>
    <tableColumn id="83" xr3:uid="{E1551677-55DE-4CC6-BCDE-C5D206F665E2}" name="UNRLZD_GNLS_BTL"/>
    <tableColumn id="84" xr3:uid="{E1F298B3-92C5-47D2-BD1E-1645C430C152}" name="UNRLZD_GNLS_LTL"/>
    <tableColumn id="85" xr3:uid="{91577DF2-2E53-4E70-B5A8-1E8B9974BD89}" name="MKTPRC_BAM"/>
    <tableColumn id="86" xr3:uid="{E97B6938-C51D-480A-86D3-3CF3B7152FDA}" name="MKTPRC_LAM"/>
    <tableColumn id="87" xr3:uid="{5628BD13-5D81-430C-B286-C72C31E00CF3}" name="MKTPRC_EAM"/>
    <tableColumn id="88" xr3:uid="{F515F3B3-332B-4D77-9B14-B33CE584B6BA}" name="CRNT_XCHRT"/>
    <tableColumn id="89" xr3:uid="{6CD18B48-C2D2-4607-A1FD-42D84760B621}" name="CRNTEXCH_RT_SRC_CD"/>
    <tableColumn id="90" xr3:uid="{945BF9FB-139C-48E3-ACC7-1F86051EA6CE}" name="FASPRC_SRC_CD"/>
    <tableColumn id="91" xr3:uid="{BFE543E6-A9BB-4C56-84F8-F14CA3E6E78C}" name="MKTPRC_CRNCY_CD"/>
    <tableColumn id="92" xr3:uid="{9BB21DA6-8EDB-4462-8019-16B7E7110FB3}" name="MKTPRC_CRNCYCD_EUR"/>
    <tableColumn id="93" xr3:uid="{20D19C22-1867-48AA-9E41-6CCEC4FDB9DC}" name="MKT_VAL_CD"/>
    <tableColumn id="94" xr3:uid="{35D2606A-0C40-4B27-8265-1A20E68C67D9}" name="DAY_61_PRICE"/>
    <tableColumn id="95" xr3:uid="{4BD4BE7B-A451-4B9F-9735-0093890A3B55}" name="DAY_61_DAY"/>
    <tableColumn id="96" xr3:uid="{D3BA00B3-2C0A-41F1-9628-823C3DC4C41B}" name="DAY_61_YLD"/>
    <tableColumn id="97" xr3:uid="{B9FC32F8-6B6C-4ABD-8188-F34B04C0BB12}" name="FILLER"/>
    <tableColumn id="98" xr3:uid="{6DE9FA01-D730-4211-AA9A-196289042778}" name="BRKR_FINS"/>
    <tableColumn id="99" xr3:uid="{84164B52-6BD1-47D4-8233-1477DD4619D3}" name="SW_CLOSING_FX"/>
    <tableColumn id="100" xr3:uid="{0553AD62-7EB6-477C-BB2D-3CEFF01CF296}" name="SSB_TRADE_ID"/>
    <tableColumn id="101" xr3:uid="{4CFB088E-2FBB-4CAF-BBE8-2C5D23FB36F8}" name="INCM_CRNCY_CD"/>
    <tableColumn id="102" xr3:uid="{3A00798B-FC56-456C-B797-386EE3FDBCB0}" name="FVM_CD"/>
    <tableColumn id="103" xr3:uid="{261977FB-923F-4E0A-9E94-9FB2A4B14BA7}" name="FILLER1"/>
    <tableColumn id="104" xr3:uid="{1C89D02C-3617-4E06-A1DD-1ABCE8E1B0A5}" name="CRNCY_CD_LOC"/>
    <tableColumn id="105" xr3:uid="{589EE5E3-946D-450E-BE0E-C93BE0CD0DC6}" name="SWAPS_RECORD_TYPE"/>
    <tableColumn id="106" xr3:uid="{FEE6D356-71DB-4CF8-8AD3-5A91EB2C3179}" name="DERIV_RISK_CATG_NM"/>
    <tableColumn id="107" xr3:uid="{094551A9-B3E3-477D-B1DF-822F72C55AAB}" name="RCVBL_PYBLE_FLG"/>
    <tableColumn id="108" xr3:uid="{17E05CAB-799A-45C1-857B-25CB13AA64EC}" name="PRODUCT_FMLY_CD"/>
    <tableColumn id="109" xr3:uid="{A8DCA9F6-DB24-489F-95F9-3D60638A3874}" name="PRODUCT_TYPE_CD"/>
    <tableColumn id="110" xr3:uid="{80BBA0AE-7B9B-4E2D-B006-619F65FC4517}" name="UNDRLNG_CUSIP_ID"/>
    <tableColumn id="111" xr3:uid="{99001D12-0928-4863-A716-5C93441F24DB}" name="UNDRLNG_SEDOL_ID"/>
    <tableColumn id="112" xr3:uid="{521BA23A-E307-4EF7-AA9B-D7DE62B0E726}" name="UNDRLNG_ISIN_ID"/>
    <tableColumn id="113" xr3:uid="{D4DDB96E-834A-4DE5-92E3-E85059EC825C}" name="UNDRLNG_DESC_LONG_NM"/>
    <tableColumn id="114" xr3:uid="{3EC1A293-1C71-45DD-AA11-D630B7995597}" name="CLEAN_PRC_FLG"/>
    <tableColumn id="115" xr3:uid="{E2E41C43-B6F0-44BB-94AC-DC549FB6EAD8}" name="BUY_SELL_PROTECTION_CD"/>
    <tableColumn id="116" xr3:uid="{4E336ABA-639F-4746-AE12-D8677E7BFD7B}" name="PARTY_1_ID"/>
    <tableColumn id="117" xr3:uid="{8BE773B5-2605-4311-A905-5DF7CE3805C0}" name="PARTY_2_ID"/>
    <tableColumn id="19" xr3:uid="{509E538C-B7EF-4216-9637-19332FD60298}" name="PARTY_2_ID_NM"/>
    <tableColumn id="20" xr3:uid="{638F6419-B254-4DA8-806A-ED1D9B1D7A18}" name="LEG_TYPE_CD"/>
    <tableColumn id="21" xr3:uid="{A9332217-5AE2-48AA-A0DF-CB548EF5D4AA}" name="LEG_IM_PAY_REC_FLG"/>
    <tableColumn id="22" xr3:uid="{F699ED75-6866-46F4-B2CA-CA1078255390}" name="LEG_SHRPAR_QTY"/>
    <tableColumn id="23" xr3:uid="{F94A17EB-74D3-4C65-866F-149694CEE527}" name="LEG_NTNL_CRNCY_CD"/>
    <tableColumn id="24" xr3:uid="{D300B4A1-AE4C-4494-B4AF-5D53400AE08E}" name="LEG_RT"/>
    <tableColumn id="28" xr3:uid="{F5350816-01B0-4DC5-9DD5-AD45A293C512}" name="LEG_INDEX_NM"/>
    <tableColumn id="29" xr3:uid="{3694448A-292A-4F3A-A72F-8248758C8A1C}" name="LEG_SPREAD_AMT"/>
    <tableColumn id="30" xr3:uid="{66B1440A-8BF1-4464-A8BF-B23F232A6E58}" name="LEG_TENOR_FREQ_CD"/>
    <tableColumn id="31" xr3:uid="{7725BBA4-0AED-44C7-9BCB-0B80141BE5CA}" name="UNRLZD_CRNCY_GNLS_BTL"/>
    <tableColumn id="32" xr3:uid="{8041CBB4-810C-4CB8-986D-90E0B668F4FB}" name="LEG_ACCRD_BTL"/>
    <tableColumn id="33" xr3:uid="{271DE84E-E446-4EFF-BE1D-6333DD087ADE}" name="LEG_ACCRD_LTL"/>
    <tableColumn id="34" xr3:uid="{31367975-0ABB-4A65-B7BB-C18040A13F10}" name="PAYR_ID"/>
    <tableColumn id="35" xr3:uid="{F6A4DA7D-D8EA-47AF-BE23-3ECDC8324453}" name="RCVR_ID"/>
    <tableColumn id="36" xr3:uid="{493BC10C-96C5-419B-A891-C3B8FB501C7F}" name="PRIME_BROKER_ID"/>
    <tableColumn id="37" xr3:uid="{F1CEF9D8-4189-4051-A491-421AEBF85A15}" name="PRIME_BROKER_FUND_ID"/>
    <tableColumn id="38" xr3:uid="{2554C08D-6E5D-4FE0-A11F-69272063C662}" name="DATED_DT"/>
    <tableColumn id="39" xr3:uid="{86EF13DE-3C54-4991-8B5C-8F7BC1F85C2E}" name="TOT_NAV_AMT"/>
    <tableColumn id="40" xr3:uid="{870B1123-32A7-4E8C-A149-C65E6B034F6D}" name="ETF_TICKER"/>
    <tableColumn id="41" xr3:uid="{204666C1-E2EA-42A7-9E4E-6C5705F28440}" name="NTNL_VAL_CRNT_BTL"/>
    <tableColumn id="42" xr3:uid="{EC6AFF1D-78CA-4D01-B96E-EC29A87FB52A}" name="NTNL_VAL_CRNT_LTL"/>
    <tableColumn id="43" xr3:uid="{995CF942-47B2-4AA4-824E-E86662D6ADBF}" name="PERCENT_OF_NETASSETS"/>
    <tableColumn id="44" xr3:uid="{F97F4CE0-CA56-4072-B0F3-60575401D6C8}" name="SHRS_UNT_OTS_QTY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39B2-4F78-4129-A2FE-5EE6E89DB2AF}">
  <dimension ref="A1:DM65"/>
  <sheetViews>
    <sheetView workbookViewId="0">
      <selection activeCell="A42" sqref="A42:XFD65"/>
    </sheetView>
  </sheetViews>
  <sheetFormatPr baseColWidth="10" defaultColWidth="9.140625" defaultRowHeight="12.75" x14ac:dyDescent="0.2"/>
  <cols>
    <col min="2" max="2" width="10.5703125" customWidth="1"/>
    <col min="3" max="3" width="18.42578125" hidden="1" customWidth="1"/>
    <col min="4" max="4" width="18.5703125" hidden="1" customWidth="1"/>
    <col min="5" max="5" width="12.42578125" customWidth="1"/>
    <col min="6" max="6" width="11.7109375" style="8" bestFit="1" customWidth="1"/>
    <col min="7" max="7" width="26.7109375" hidden="1" customWidth="1"/>
    <col min="8" max="8" width="17.28515625" hidden="1" customWidth="1"/>
    <col min="9" max="9" width="26.7109375" hidden="1" customWidth="1"/>
    <col min="10" max="10" width="17.28515625" hidden="1" customWidth="1"/>
    <col min="11" max="11" width="13.140625" hidden="1" customWidth="1"/>
    <col min="12" max="12" width="16" bestFit="1" customWidth="1"/>
    <col min="13" max="13" width="40.5703125" customWidth="1"/>
    <col min="14" max="14" width="13.42578125" hidden="1" customWidth="1"/>
    <col min="15" max="15" width="17.42578125" hidden="1" customWidth="1"/>
    <col min="16" max="16" width="16" hidden="1" customWidth="1"/>
    <col min="17" max="17" width="18.5703125" hidden="1" customWidth="1"/>
    <col min="18" max="18" width="12.42578125" hidden="1" customWidth="1"/>
    <col min="19" max="19" width="19.42578125" hidden="1" customWidth="1"/>
    <col min="20" max="20" width="15.42578125" hidden="1" customWidth="1"/>
    <col min="21" max="21" width="13.5703125" hidden="1" customWidth="1"/>
    <col min="22" max="22" width="14.5703125" hidden="1" customWidth="1"/>
    <col min="23" max="23" width="18.42578125" hidden="1" customWidth="1"/>
    <col min="24" max="24" width="22" hidden="1" customWidth="1"/>
    <col min="25" max="25" width="14.140625" hidden="1" customWidth="1"/>
    <col min="26" max="26" width="13.85546875" hidden="1" customWidth="1"/>
    <col min="27" max="27" width="15.5703125" hidden="1" customWidth="1"/>
    <col min="28" max="28" width="15.42578125" hidden="1" customWidth="1"/>
    <col min="29" max="29" width="12.5703125" hidden="1" customWidth="1"/>
    <col min="30" max="30" width="12.42578125" hidden="1" customWidth="1"/>
    <col min="31" max="31" width="13.140625" hidden="1" customWidth="1"/>
    <col min="32" max="32" width="12.85546875" hidden="1" customWidth="1"/>
    <col min="33" max="33" width="13.5703125" hidden="1" customWidth="1"/>
    <col min="34" max="34" width="13.42578125" hidden="1" customWidth="1"/>
    <col min="35" max="35" width="14.42578125" hidden="1" customWidth="1"/>
    <col min="36" max="36" width="14" hidden="1" customWidth="1"/>
    <col min="37" max="37" width="19.85546875" hidden="1" customWidth="1"/>
    <col min="38" max="38" width="19.5703125" hidden="1" customWidth="1"/>
    <col min="39" max="39" width="15.42578125" hidden="1" customWidth="1"/>
    <col min="40" max="40" width="15" hidden="1" customWidth="1"/>
    <col min="41" max="41" width="15.42578125" hidden="1" customWidth="1"/>
    <col min="42" max="42" width="14.5703125" hidden="1" customWidth="1"/>
    <col min="43" max="43" width="24.42578125" hidden="1" customWidth="1"/>
    <col min="44" max="44" width="18.5703125" hidden="1" customWidth="1"/>
    <col min="45" max="45" width="21.42578125" hidden="1" customWidth="1"/>
    <col min="46" max="46" width="25" hidden="1" customWidth="1"/>
    <col min="47" max="47" width="14.5703125" hidden="1" customWidth="1"/>
    <col min="48" max="48" width="16.42578125" hidden="1" customWidth="1"/>
    <col min="49" max="50" width="14.42578125" hidden="1" customWidth="1"/>
    <col min="51" max="51" width="9" hidden="1" customWidth="1"/>
    <col min="52" max="52" width="12.85546875" hidden="1" customWidth="1"/>
    <col min="53" max="53" width="18.42578125" hidden="1" customWidth="1"/>
    <col min="54" max="54" width="16.42578125" hidden="1" customWidth="1"/>
    <col min="55" max="55" width="18.42578125" hidden="1" customWidth="1"/>
    <col min="56" max="56" width="10.42578125" hidden="1" customWidth="1"/>
    <col min="57" max="57" width="10" hidden="1" customWidth="1"/>
    <col min="58" max="58" width="13.85546875" customWidth="1"/>
    <col min="59" max="59" width="24" customWidth="1"/>
    <col min="60" max="60" width="23.42578125" hidden="1" customWidth="1"/>
    <col min="61" max="61" width="20.42578125" hidden="1" customWidth="1"/>
    <col min="62" max="62" width="21" hidden="1" customWidth="1"/>
    <col min="63" max="64" width="20.85546875" hidden="1" customWidth="1"/>
    <col min="65" max="65" width="21.42578125" hidden="1" customWidth="1"/>
    <col min="66" max="66" width="18.85546875" hidden="1" customWidth="1"/>
    <col min="67" max="67" width="27.140625" hidden="1" customWidth="1"/>
    <col min="68" max="68" width="18.140625" hidden="1" customWidth="1"/>
    <col min="69" max="69" width="28.140625" hidden="1" customWidth="1"/>
    <col min="70" max="71" width="13.5703125" hidden="1" customWidth="1"/>
    <col min="72" max="72" width="17.42578125" hidden="1" customWidth="1"/>
    <col min="73" max="73" width="15.5703125" hidden="1" customWidth="1"/>
    <col min="74" max="74" width="23.42578125" hidden="1" customWidth="1"/>
    <col min="75" max="75" width="19.42578125" hidden="1" customWidth="1"/>
    <col min="76" max="76" width="22.85546875" hidden="1" customWidth="1"/>
    <col min="77" max="77" width="9.5703125" hidden="1" customWidth="1"/>
    <col min="78" max="78" width="16.5703125" hidden="1" customWidth="1"/>
    <col min="79" max="79" width="19.5703125" hidden="1" customWidth="1"/>
    <col min="80" max="80" width="23" hidden="1" customWidth="1"/>
    <col min="81" max="81" width="27.42578125" hidden="1" customWidth="1"/>
    <col min="82" max="82" width="18.140625" hidden="1" customWidth="1"/>
    <col min="83" max="83" width="17.85546875" hidden="1" customWidth="1"/>
    <col min="84" max="85" width="10.5703125" hidden="1" customWidth="1"/>
    <col min="86" max="86" width="19.85546875" hidden="1" customWidth="1"/>
    <col min="87" max="87" width="25.5703125" hidden="1" customWidth="1"/>
    <col min="88" max="88" width="12.42578125" hidden="1" customWidth="1"/>
    <col min="89" max="89" width="15.5703125" hidden="1" customWidth="1"/>
    <col min="90" max="90" width="13.5703125" hidden="1" customWidth="1"/>
    <col min="91" max="92" width="21.5703125" hidden="1" customWidth="1"/>
    <col min="93" max="93" width="26.42578125" hidden="1" customWidth="1"/>
    <col min="94" max="94" width="21.42578125" hidden="1" customWidth="1"/>
    <col min="95" max="111" width="0" hidden="1" customWidth="1"/>
  </cols>
  <sheetData>
    <row r="1" spans="1:117" x14ac:dyDescent="0.2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8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93</v>
      </c>
      <c r="T1" t="s">
        <v>94</v>
      </c>
      <c r="U1" t="s">
        <v>95</v>
      </c>
      <c r="V1" t="s">
        <v>96</v>
      </c>
      <c r="W1" t="s">
        <v>97</v>
      </c>
      <c r="X1" t="s">
        <v>98</v>
      </c>
      <c r="Y1" t="s">
        <v>18</v>
      </c>
      <c r="Z1" t="s">
        <v>19</v>
      </c>
      <c r="AA1" t="s">
        <v>20</v>
      </c>
      <c r="AB1" t="s">
        <v>99</v>
      </c>
      <c r="AC1" t="s">
        <v>100</v>
      </c>
      <c r="AD1" t="s">
        <v>101</v>
      </c>
      <c r="AE1" t="s">
        <v>102</v>
      </c>
      <c r="AF1" t="s">
        <v>103</v>
      </c>
      <c r="AG1" t="s">
        <v>104</v>
      </c>
      <c r="AH1" t="s">
        <v>105</v>
      </c>
      <c r="AI1" t="s">
        <v>106</v>
      </c>
      <c r="AJ1" t="s">
        <v>107</v>
      </c>
      <c r="AK1" t="s">
        <v>108</v>
      </c>
      <c r="AL1" t="s">
        <v>109</v>
      </c>
      <c r="AM1" t="s">
        <v>110</v>
      </c>
      <c r="AN1" t="s">
        <v>111</v>
      </c>
      <c r="AO1" t="s">
        <v>112</v>
      </c>
      <c r="AP1" t="s">
        <v>113</v>
      </c>
      <c r="AQ1" t="s">
        <v>114</v>
      </c>
      <c r="AR1" t="s">
        <v>115</v>
      </c>
      <c r="AS1" t="s">
        <v>21</v>
      </c>
      <c r="AT1" s="1" t="s">
        <v>22</v>
      </c>
      <c r="AU1" t="s">
        <v>23</v>
      </c>
      <c r="AV1" t="s">
        <v>24</v>
      </c>
      <c r="AW1" t="s">
        <v>25</v>
      </c>
      <c r="AX1" t="s">
        <v>26</v>
      </c>
      <c r="AY1" t="s">
        <v>27</v>
      </c>
      <c r="AZ1" t="s">
        <v>28</v>
      </c>
      <c r="BA1" t="s">
        <v>29</v>
      </c>
      <c r="BB1" t="s">
        <v>30</v>
      </c>
      <c r="BC1" t="s">
        <v>31</v>
      </c>
      <c r="BD1" t="s">
        <v>32</v>
      </c>
      <c r="BE1" t="s">
        <v>33</v>
      </c>
      <c r="BF1" t="s">
        <v>288</v>
      </c>
      <c r="BG1" s="1" t="s">
        <v>34</v>
      </c>
      <c r="BH1" t="s">
        <v>35</v>
      </c>
      <c r="BI1" t="s">
        <v>36</v>
      </c>
      <c r="BJ1" t="s">
        <v>37</v>
      </c>
      <c r="BK1" t="s">
        <v>38</v>
      </c>
      <c r="BL1" t="s">
        <v>39</v>
      </c>
      <c r="BM1" t="s">
        <v>40</v>
      </c>
      <c r="BN1" t="s">
        <v>41</v>
      </c>
      <c r="BO1" t="s">
        <v>42</v>
      </c>
      <c r="BP1" t="s">
        <v>43</v>
      </c>
      <c r="BQ1" t="s">
        <v>44</v>
      </c>
      <c r="BR1" t="s">
        <v>45</v>
      </c>
      <c r="BS1" t="s">
        <v>46</v>
      </c>
      <c r="BT1" t="s">
        <v>47</v>
      </c>
      <c r="BU1" t="s">
        <v>48</v>
      </c>
      <c r="BV1" t="s">
        <v>49</v>
      </c>
      <c r="BW1" t="s">
        <v>50</v>
      </c>
      <c r="BX1" t="s">
        <v>51</v>
      </c>
      <c r="BY1" t="s">
        <v>52</v>
      </c>
      <c r="BZ1" t="s">
        <v>53</v>
      </c>
      <c r="CA1" t="s">
        <v>54</v>
      </c>
      <c r="CB1" t="s">
        <v>55</v>
      </c>
      <c r="CC1" t="s">
        <v>56</v>
      </c>
      <c r="CD1" t="s">
        <v>57</v>
      </c>
      <c r="CE1" t="s">
        <v>58</v>
      </c>
      <c r="CF1" t="s">
        <v>59</v>
      </c>
      <c r="CG1" t="s">
        <v>60</v>
      </c>
      <c r="CH1" t="s">
        <v>61</v>
      </c>
      <c r="CI1" s="1" t="s">
        <v>62</v>
      </c>
      <c r="CJ1" t="s">
        <v>63</v>
      </c>
      <c r="CK1" t="s">
        <v>64</v>
      </c>
      <c r="CL1" t="s">
        <v>65</v>
      </c>
      <c r="CM1" t="s">
        <v>66</v>
      </c>
      <c r="CN1" t="s">
        <v>67</v>
      </c>
      <c r="CO1" t="s">
        <v>68</v>
      </c>
      <c r="CP1" t="s">
        <v>69</v>
      </c>
      <c r="CQ1" t="s">
        <v>70</v>
      </c>
      <c r="CR1" t="s">
        <v>71</v>
      </c>
      <c r="CS1" t="s">
        <v>72</v>
      </c>
      <c r="CT1" t="s">
        <v>73</v>
      </c>
      <c r="CU1" t="s">
        <v>74</v>
      </c>
      <c r="CV1" t="s">
        <v>75</v>
      </c>
      <c r="CW1" t="s">
        <v>76</v>
      </c>
      <c r="CX1" t="s">
        <v>77</v>
      </c>
      <c r="CY1" t="s">
        <v>78</v>
      </c>
      <c r="CZ1" t="s">
        <v>79</v>
      </c>
      <c r="DA1" t="s">
        <v>80</v>
      </c>
      <c r="DB1" t="s">
        <v>81</v>
      </c>
      <c r="DC1" t="s">
        <v>82</v>
      </c>
      <c r="DD1" t="s">
        <v>83</v>
      </c>
      <c r="DE1" t="s">
        <v>84</v>
      </c>
      <c r="DF1" t="s">
        <v>85</v>
      </c>
      <c r="DG1" t="s">
        <v>86</v>
      </c>
      <c r="DH1" s="2" t="s">
        <v>87</v>
      </c>
      <c r="DI1" s="2" t="s">
        <v>88</v>
      </c>
      <c r="DJ1" t="s">
        <v>89</v>
      </c>
      <c r="DK1" t="s">
        <v>90</v>
      </c>
      <c r="DL1" t="s">
        <v>91</v>
      </c>
      <c r="DM1" t="s">
        <v>92</v>
      </c>
    </row>
    <row r="2" spans="1:117" x14ac:dyDescent="0.2">
      <c r="A2" t="s">
        <v>125</v>
      </c>
      <c r="B2" t="s">
        <v>136</v>
      </c>
      <c r="C2" t="s">
        <v>126</v>
      </c>
      <c r="D2" t="s">
        <v>127</v>
      </c>
      <c r="E2">
        <v>20241031</v>
      </c>
      <c r="F2"/>
      <c r="M2" t="s">
        <v>135</v>
      </c>
      <c r="Z2">
        <v>0</v>
      </c>
      <c r="AA2">
        <v>0</v>
      </c>
      <c r="AK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15739.37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S2">
        <v>0</v>
      </c>
      <c r="BT2">
        <v>0</v>
      </c>
      <c r="BU2">
        <v>0</v>
      </c>
      <c r="CT2">
        <v>0</v>
      </c>
      <c r="CV2">
        <v>0</v>
      </c>
      <c r="CX2">
        <v>0</v>
      </c>
      <c r="CZ2">
        <v>0</v>
      </c>
      <c r="DA2">
        <v>0</v>
      </c>
      <c r="DB2">
        <v>0</v>
      </c>
      <c r="DH2">
        <v>0</v>
      </c>
      <c r="DI2" t="s">
        <v>136</v>
      </c>
      <c r="DJ2">
        <v>0</v>
      </c>
      <c r="DK2">
        <v>0</v>
      </c>
      <c r="DL2">
        <v>0.17999259000000001</v>
      </c>
      <c r="DM2">
        <v>0</v>
      </c>
    </row>
    <row r="3" spans="1:117" x14ac:dyDescent="0.2">
      <c r="A3" t="s">
        <v>125</v>
      </c>
      <c r="B3" t="s">
        <v>136</v>
      </c>
      <c r="C3" t="s">
        <v>126</v>
      </c>
      <c r="D3" t="s">
        <v>127</v>
      </c>
      <c r="E3">
        <v>20241031</v>
      </c>
      <c r="F3" t="s">
        <v>306</v>
      </c>
      <c r="G3" t="s">
        <v>128</v>
      </c>
      <c r="H3" t="s">
        <v>307</v>
      </c>
      <c r="I3" t="s">
        <v>129</v>
      </c>
      <c r="J3" t="s">
        <v>308</v>
      </c>
      <c r="L3" t="s">
        <v>310</v>
      </c>
      <c r="M3" t="s">
        <v>311</v>
      </c>
      <c r="N3" t="s">
        <v>130</v>
      </c>
      <c r="O3" t="s">
        <v>131</v>
      </c>
      <c r="P3" t="s">
        <v>132</v>
      </c>
      <c r="Q3">
        <v>41</v>
      </c>
      <c r="S3" t="s">
        <v>309</v>
      </c>
      <c r="T3" t="s">
        <v>309</v>
      </c>
      <c r="U3" t="s">
        <v>126</v>
      </c>
      <c r="V3" t="s">
        <v>309</v>
      </c>
      <c r="Y3">
        <v>0</v>
      </c>
      <c r="Z3">
        <v>0</v>
      </c>
      <c r="AA3">
        <v>0</v>
      </c>
      <c r="AF3">
        <v>87</v>
      </c>
      <c r="AG3" t="s">
        <v>312</v>
      </c>
      <c r="AK3">
        <v>19</v>
      </c>
      <c r="AQ3">
        <v>0</v>
      </c>
      <c r="AR3">
        <v>0</v>
      </c>
      <c r="AS3">
        <v>1170</v>
      </c>
      <c r="AT3">
        <v>0</v>
      </c>
      <c r="AU3">
        <v>0</v>
      </c>
      <c r="AV3">
        <v>143.68266700000001</v>
      </c>
      <c r="AW3">
        <v>143.68266700000001</v>
      </c>
      <c r="AX3">
        <v>168108.72</v>
      </c>
      <c r="AY3">
        <v>168108.72</v>
      </c>
      <c r="AZ3">
        <v>168108.72</v>
      </c>
      <c r="BA3">
        <v>168108.72</v>
      </c>
      <c r="BB3">
        <v>0</v>
      </c>
      <c r="BC3">
        <v>0</v>
      </c>
      <c r="BD3">
        <v>0</v>
      </c>
      <c r="BE3">
        <v>0</v>
      </c>
      <c r="BF3">
        <v>177594.3</v>
      </c>
      <c r="BG3">
        <v>177594.3</v>
      </c>
      <c r="BH3">
        <v>9485.58</v>
      </c>
      <c r="BI3">
        <v>9485.58</v>
      </c>
      <c r="BJ3">
        <v>151.79</v>
      </c>
      <c r="BK3">
        <v>151.79</v>
      </c>
      <c r="BL3">
        <v>151.79</v>
      </c>
      <c r="BM3">
        <v>1</v>
      </c>
      <c r="BN3" t="s">
        <v>133</v>
      </c>
      <c r="BO3" t="s">
        <v>286</v>
      </c>
      <c r="BP3" t="s">
        <v>127</v>
      </c>
      <c r="BQ3" t="s">
        <v>127</v>
      </c>
      <c r="BR3" t="s">
        <v>284</v>
      </c>
      <c r="BS3">
        <v>0</v>
      </c>
      <c r="BT3">
        <v>0</v>
      </c>
      <c r="BU3">
        <v>0</v>
      </c>
      <c r="BW3">
        <v>91413</v>
      </c>
      <c r="BZ3" t="s">
        <v>127</v>
      </c>
      <c r="CA3">
        <v>1</v>
      </c>
      <c r="CC3" t="s">
        <v>127</v>
      </c>
      <c r="CT3">
        <v>0</v>
      </c>
      <c r="CV3">
        <v>0</v>
      </c>
      <c r="CX3">
        <v>0</v>
      </c>
      <c r="CZ3">
        <v>0</v>
      </c>
      <c r="DA3">
        <v>0</v>
      </c>
      <c r="DB3">
        <v>0</v>
      </c>
      <c r="DH3">
        <v>8744453.6199999992</v>
      </c>
      <c r="DI3" t="s">
        <v>136</v>
      </c>
      <c r="DJ3">
        <v>0</v>
      </c>
      <c r="DK3">
        <v>0</v>
      </c>
      <c r="DL3">
        <v>2.0309365000000001</v>
      </c>
      <c r="DM3">
        <v>750000</v>
      </c>
    </row>
    <row r="4" spans="1:117" x14ac:dyDescent="0.2">
      <c r="A4" t="s">
        <v>125</v>
      </c>
      <c r="B4" t="s">
        <v>136</v>
      </c>
      <c r="C4" t="s">
        <v>126</v>
      </c>
      <c r="D4" t="s">
        <v>127</v>
      </c>
      <c r="E4">
        <v>20241031</v>
      </c>
      <c r="F4" t="s">
        <v>137</v>
      </c>
      <c r="G4" t="s">
        <v>128</v>
      </c>
      <c r="H4" t="s">
        <v>138</v>
      </c>
      <c r="I4" t="s">
        <v>129</v>
      </c>
      <c r="J4" t="s">
        <v>139</v>
      </c>
      <c r="L4" t="s">
        <v>140</v>
      </c>
      <c r="M4" t="s">
        <v>141</v>
      </c>
      <c r="N4" t="s">
        <v>130</v>
      </c>
      <c r="O4" t="s">
        <v>131</v>
      </c>
      <c r="P4" t="s">
        <v>132</v>
      </c>
      <c r="Q4">
        <v>41</v>
      </c>
      <c r="S4" t="s">
        <v>142</v>
      </c>
      <c r="T4" t="s">
        <v>142</v>
      </c>
      <c r="U4" t="s">
        <v>126</v>
      </c>
      <c r="V4" t="s">
        <v>143</v>
      </c>
      <c r="Y4">
        <v>0</v>
      </c>
      <c r="Z4">
        <v>0</v>
      </c>
      <c r="AA4">
        <v>0</v>
      </c>
      <c r="AF4">
        <v>86</v>
      </c>
      <c r="AG4" t="s">
        <v>144</v>
      </c>
      <c r="AK4">
        <v>19</v>
      </c>
      <c r="AQ4">
        <v>0</v>
      </c>
      <c r="AR4">
        <v>0</v>
      </c>
      <c r="AS4">
        <v>750</v>
      </c>
      <c r="AT4">
        <v>0</v>
      </c>
      <c r="AU4">
        <v>0</v>
      </c>
      <c r="AV4">
        <v>247.61099999999999</v>
      </c>
      <c r="AW4">
        <v>247.61099999999999</v>
      </c>
      <c r="AX4">
        <v>185708.25</v>
      </c>
      <c r="AY4">
        <v>185708.25</v>
      </c>
      <c r="AZ4">
        <v>185708.25</v>
      </c>
      <c r="BA4">
        <v>185708.25</v>
      </c>
      <c r="BB4">
        <v>0</v>
      </c>
      <c r="BC4">
        <v>0</v>
      </c>
      <c r="BD4">
        <v>0</v>
      </c>
      <c r="BE4">
        <v>0</v>
      </c>
      <c r="BF4">
        <v>212730</v>
      </c>
      <c r="BG4">
        <v>212730</v>
      </c>
      <c r="BH4">
        <v>27021.75</v>
      </c>
      <c r="BI4">
        <v>27021.75</v>
      </c>
      <c r="BJ4">
        <v>283.64</v>
      </c>
      <c r="BK4">
        <v>283.64</v>
      </c>
      <c r="BL4">
        <v>283.64</v>
      </c>
      <c r="BM4">
        <v>1</v>
      </c>
      <c r="BN4" t="s">
        <v>133</v>
      </c>
      <c r="BO4" t="s">
        <v>286</v>
      </c>
      <c r="BP4" t="s">
        <v>127</v>
      </c>
      <c r="BQ4" t="s">
        <v>127</v>
      </c>
      <c r="BR4" t="s">
        <v>284</v>
      </c>
      <c r="BS4">
        <v>0</v>
      </c>
      <c r="BT4">
        <v>0</v>
      </c>
      <c r="BU4">
        <v>0</v>
      </c>
      <c r="BW4">
        <v>91413</v>
      </c>
      <c r="BZ4" t="s">
        <v>127</v>
      </c>
      <c r="CA4">
        <v>1</v>
      </c>
      <c r="CC4" t="s">
        <v>127</v>
      </c>
      <c r="CT4">
        <v>0</v>
      </c>
      <c r="CV4">
        <v>0</v>
      </c>
      <c r="CX4">
        <v>0</v>
      </c>
      <c r="CZ4">
        <v>0</v>
      </c>
      <c r="DA4">
        <v>0</v>
      </c>
      <c r="DB4">
        <v>0</v>
      </c>
      <c r="DH4">
        <v>8744453.6199999992</v>
      </c>
      <c r="DI4" t="s">
        <v>136</v>
      </c>
      <c r="DJ4">
        <v>0</v>
      </c>
      <c r="DK4">
        <v>0</v>
      </c>
      <c r="DL4">
        <v>2.4327420499999999</v>
      </c>
      <c r="DM4">
        <v>750000</v>
      </c>
    </row>
    <row r="5" spans="1:117" x14ac:dyDescent="0.2">
      <c r="A5" t="s">
        <v>125</v>
      </c>
      <c r="B5" t="s">
        <v>136</v>
      </c>
      <c r="C5" t="s">
        <v>126</v>
      </c>
      <c r="D5" t="s">
        <v>127</v>
      </c>
      <c r="E5">
        <v>20241031</v>
      </c>
      <c r="F5">
        <v>2824100</v>
      </c>
      <c r="G5" t="s">
        <v>128</v>
      </c>
      <c r="H5" t="s">
        <v>145</v>
      </c>
      <c r="I5" t="s">
        <v>129</v>
      </c>
      <c r="J5">
        <v>2002305</v>
      </c>
      <c r="L5" t="s">
        <v>146</v>
      </c>
      <c r="M5" t="s">
        <v>147</v>
      </c>
      <c r="N5" t="s">
        <v>130</v>
      </c>
      <c r="O5" t="s">
        <v>131</v>
      </c>
      <c r="P5" t="s">
        <v>132</v>
      </c>
      <c r="Q5">
        <v>41</v>
      </c>
      <c r="S5" t="s">
        <v>126</v>
      </c>
      <c r="T5" t="s">
        <v>126</v>
      </c>
      <c r="U5" t="s">
        <v>126</v>
      </c>
      <c r="V5" t="s">
        <v>126</v>
      </c>
      <c r="Y5">
        <v>0</v>
      </c>
      <c r="Z5">
        <v>0</v>
      </c>
      <c r="AA5">
        <v>0</v>
      </c>
      <c r="AF5">
        <v>85</v>
      </c>
      <c r="AG5" t="s">
        <v>148</v>
      </c>
      <c r="AK5">
        <v>19</v>
      </c>
      <c r="AQ5">
        <v>0</v>
      </c>
      <c r="AR5">
        <v>0</v>
      </c>
      <c r="AS5">
        <v>1440</v>
      </c>
      <c r="AT5">
        <v>0</v>
      </c>
      <c r="AU5">
        <v>0</v>
      </c>
      <c r="AV5">
        <v>109.354</v>
      </c>
      <c r="AW5">
        <v>109.354</v>
      </c>
      <c r="AX5">
        <v>157469.76000000001</v>
      </c>
      <c r="AY5">
        <v>157469.76000000001</v>
      </c>
      <c r="AZ5">
        <v>157469.76000000001</v>
      </c>
      <c r="BA5">
        <v>157469.76000000001</v>
      </c>
      <c r="BB5">
        <v>0</v>
      </c>
      <c r="BC5">
        <v>0</v>
      </c>
      <c r="BD5">
        <v>0</v>
      </c>
      <c r="BE5">
        <v>0</v>
      </c>
      <c r="BF5">
        <v>164808</v>
      </c>
      <c r="BG5">
        <v>164808</v>
      </c>
      <c r="BH5">
        <v>7338.24</v>
      </c>
      <c r="BI5">
        <v>7338.24</v>
      </c>
      <c r="BJ5">
        <v>114.45</v>
      </c>
      <c r="BK5">
        <v>114.45</v>
      </c>
      <c r="BL5">
        <v>114.45</v>
      </c>
      <c r="BM5">
        <v>1</v>
      </c>
      <c r="BN5" t="s">
        <v>133</v>
      </c>
      <c r="BO5" t="s">
        <v>286</v>
      </c>
      <c r="BP5" t="s">
        <v>127</v>
      </c>
      <c r="BQ5" t="s">
        <v>127</v>
      </c>
      <c r="BR5" t="s">
        <v>284</v>
      </c>
      <c r="BS5">
        <v>0</v>
      </c>
      <c r="BT5">
        <v>0</v>
      </c>
      <c r="BU5">
        <v>0</v>
      </c>
      <c r="BW5">
        <v>91413</v>
      </c>
      <c r="BZ5" t="s">
        <v>127</v>
      </c>
      <c r="CA5">
        <v>1</v>
      </c>
      <c r="CC5" t="s">
        <v>127</v>
      </c>
      <c r="CT5">
        <v>0</v>
      </c>
      <c r="CV5">
        <v>0</v>
      </c>
      <c r="CX5">
        <v>0</v>
      </c>
      <c r="CZ5">
        <v>0</v>
      </c>
      <c r="DA5">
        <v>0</v>
      </c>
      <c r="DB5">
        <v>0</v>
      </c>
      <c r="DH5">
        <v>8744453.6199999992</v>
      </c>
      <c r="DI5" t="s">
        <v>136</v>
      </c>
      <c r="DJ5">
        <v>0</v>
      </c>
      <c r="DK5">
        <v>0</v>
      </c>
      <c r="DL5">
        <v>1.8847146699999999</v>
      </c>
      <c r="DM5">
        <v>750000</v>
      </c>
    </row>
    <row r="6" spans="1:117" x14ac:dyDescent="0.2">
      <c r="A6" t="s">
        <v>125</v>
      </c>
      <c r="B6" t="s">
        <v>136</v>
      </c>
      <c r="C6" t="s">
        <v>126</v>
      </c>
      <c r="D6" t="s">
        <v>127</v>
      </c>
      <c r="E6">
        <v>20241031</v>
      </c>
      <c r="F6" t="s">
        <v>149</v>
      </c>
      <c r="G6" t="s">
        <v>128</v>
      </c>
      <c r="H6" t="s">
        <v>150</v>
      </c>
      <c r="I6" t="s">
        <v>129</v>
      </c>
      <c r="J6" t="s">
        <v>151</v>
      </c>
      <c r="L6" t="s">
        <v>152</v>
      </c>
      <c r="M6" t="s">
        <v>153</v>
      </c>
      <c r="N6" t="s">
        <v>130</v>
      </c>
      <c r="O6" t="s">
        <v>131</v>
      </c>
      <c r="P6" t="s">
        <v>132</v>
      </c>
      <c r="Q6">
        <v>41</v>
      </c>
      <c r="S6" t="s">
        <v>126</v>
      </c>
      <c r="T6" t="s">
        <v>126</v>
      </c>
      <c r="U6" t="s">
        <v>126</v>
      </c>
      <c r="V6" t="s">
        <v>126</v>
      </c>
      <c r="Y6">
        <v>0</v>
      </c>
      <c r="Z6">
        <v>0</v>
      </c>
      <c r="AA6">
        <v>0</v>
      </c>
      <c r="AD6" t="s">
        <v>154</v>
      </c>
      <c r="AE6" t="s">
        <v>155</v>
      </c>
      <c r="AF6">
        <v>85</v>
      </c>
      <c r="AG6" t="s">
        <v>156</v>
      </c>
      <c r="AK6">
        <v>19</v>
      </c>
      <c r="AQ6">
        <v>0</v>
      </c>
      <c r="AR6">
        <v>0</v>
      </c>
      <c r="AS6">
        <v>1860</v>
      </c>
      <c r="AT6">
        <v>0</v>
      </c>
      <c r="AU6">
        <v>0</v>
      </c>
      <c r="AV6">
        <v>165.18799999999999</v>
      </c>
      <c r="AW6">
        <v>165.18799999999999</v>
      </c>
      <c r="AX6">
        <v>307249.68</v>
      </c>
      <c r="AY6">
        <v>307249.68</v>
      </c>
      <c r="AZ6">
        <v>307249.68</v>
      </c>
      <c r="BA6">
        <v>307249.68</v>
      </c>
      <c r="BB6">
        <v>0</v>
      </c>
      <c r="BC6">
        <v>0</v>
      </c>
      <c r="BD6">
        <v>0</v>
      </c>
      <c r="BE6">
        <v>0</v>
      </c>
      <c r="BF6">
        <v>374790</v>
      </c>
      <c r="BG6">
        <v>374790</v>
      </c>
      <c r="BH6">
        <v>67540.320000000007</v>
      </c>
      <c r="BI6">
        <v>67540.320000000007</v>
      </c>
      <c r="BJ6">
        <v>201.5</v>
      </c>
      <c r="BK6">
        <v>201.5</v>
      </c>
      <c r="BL6">
        <v>201.5</v>
      </c>
      <c r="BM6">
        <v>1</v>
      </c>
      <c r="BN6" t="s">
        <v>133</v>
      </c>
      <c r="BO6" t="s">
        <v>286</v>
      </c>
      <c r="BP6" t="s">
        <v>127</v>
      </c>
      <c r="BQ6" t="s">
        <v>127</v>
      </c>
      <c r="BR6" t="s">
        <v>284</v>
      </c>
      <c r="BS6">
        <v>0</v>
      </c>
      <c r="BT6">
        <v>0</v>
      </c>
      <c r="BU6">
        <v>0</v>
      </c>
      <c r="BW6">
        <v>91413</v>
      </c>
      <c r="BZ6" t="s">
        <v>127</v>
      </c>
      <c r="CA6">
        <v>1</v>
      </c>
      <c r="CC6" t="s">
        <v>127</v>
      </c>
      <c r="CT6">
        <v>0</v>
      </c>
      <c r="CV6">
        <v>0</v>
      </c>
      <c r="CX6">
        <v>0</v>
      </c>
      <c r="CZ6">
        <v>0</v>
      </c>
      <c r="DA6">
        <v>0</v>
      </c>
      <c r="DB6">
        <v>0</v>
      </c>
      <c r="DH6">
        <v>8744453.6199999992</v>
      </c>
      <c r="DI6" t="s">
        <v>136</v>
      </c>
      <c r="DJ6">
        <v>0</v>
      </c>
      <c r="DK6">
        <v>0</v>
      </c>
      <c r="DL6">
        <v>4.2860310799999999</v>
      </c>
      <c r="DM6">
        <v>750000</v>
      </c>
    </row>
    <row r="7" spans="1:117" x14ac:dyDescent="0.2">
      <c r="A7" t="s">
        <v>125</v>
      </c>
      <c r="B7" t="s">
        <v>136</v>
      </c>
      <c r="C7" t="s">
        <v>126</v>
      </c>
      <c r="D7" t="s">
        <v>127</v>
      </c>
      <c r="E7">
        <v>20241031</v>
      </c>
      <c r="F7">
        <v>37833100</v>
      </c>
      <c r="G7" t="s">
        <v>128</v>
      </c>
      <c r="H7" t="s">
        <v>157</v>
      </c>
      <c r="I7" t="s">
        <v>129</v>
      </c>
      <c r="J7">
        <v>2046251</v>
      </c>
      <c r="L7" t="s">
        <v>158</v>
      </c>
      <c r="M7" t="s">
        <v>159</v>
      </c>
      <c r="N7" t="s">
        <v>130</v>
      </c>
      <c r="O7" t="s">
        <v>131</v>
      </c>
      <c r="P7" t="s">
        <v>132</v>
      </c>
      <c r="Q7">
        <v>41</v>
      </c>
      <c r="S7" t="s">
        <v>126</v>
      </c>
      <c r="T7" t="s">
        <v>126</v>
      </c>
      <c r="U7" t="s">
        <v>126</v>
      </c>
      <c r="V7" t="s">
        <v>126</v>
      </c>
      <c r="Y7">
        <v>0</v>
      </c>
      <c r="Z7">
        <v>0</v>
      </c>
      <c r="AA7">
        <v>0</v>
      </c>
      <c r="AF7">
        <v>87</v>
      </c>
      <c r="AG7" t="s">
        <v>160</v>
      </c>
      <c r="AK7">
        <v>19</v>
      </c>
      <c r="AQ7">
        <v>0</v>
      </c>
      <c r="AR7">
        <v>0</v>
      </c>
      <c r="AS7">
        <v>1590</v>
      </c>
      <c r="AT7">
        <v>0</v>
      </c>
      <c r="AU7">
        <v>0</v>
      </c>
      <c r="AV7">
        <v>191.02</v>
      </c>
      <c r="AW7">
        <v>191.02</v>
      </c>
      <c r="AX7">
        <v>303721.8</v>
      </c>
      <c r="AY7">
        <v>303721.8</v>
      </c>
      <c r="AZ7">
        <v>303721.8</v>
      </c>
      <c r="BA7">
        <v>303721.8</v>
      </c>
      <c r="BB7">
        <v>0</v>
      </c>
      <c r="BC7">
        <v>0</v>
      </c>
      <c r="BD7">
        <v>0</v>
      </c>
      <c r="BE7">
        <v>0</v>
      </c>
      <c r="BF7">
        <v>365859</v>
      </c>
      <c r="BG7">
        <v>365859</v>
      </c>
      <c r="BH7">
        <v>62137.2</v>
      </c>
      <c r="BI7">
        <v>62137.2</v>
      </c>
      <c r="BJ7">
        <v>230.1</v>
      </c>
      <c r="BK7">
        <v>230.1</v>
      </c>
      <c r="BL7">
        <v>230.1</v>
      </c>
      <c r="BM7">
        <v>1</v>
      </c>
      <c r="BN7" t="s">
        <v>133</v>
      </c>
      <c r="BO7" t="s">
        <v>286</v>
      </c>
      <c r="BP7" t="s">
        <v>127</v>
      </c>
      <c r="BQ7" t="s">
        <v>127</v>
      </c>
      <c r="BR7" t="s">
        <v>284</v>
      </c>
      <c r="BS7">
        <v>0</v>
      </c>
      <c r="BT7">
        <v>0</v>
      </c>
      <c r="BU7">
        <v>0</v>
      </c>
      <c r="BW7">
        <v>91413</v>
      </c>
      <c r="BZ7" t="s">
        <v>127</v>
      </c>
      <c r="CA7">
        <v>1</v>
      </c>
      <c r="CC7" t="s">
        <v>127</v>
      </c>
      <c r="CT7">
        <v>0</v>
      </c>
      <c r="CV7">
        <v>0</v>
      </c>
      <c r="CX7">
        <v>0</v>
      </c>
      <c r="CZ7">
        <v>0</v>
      </c>
      <c r="DA7">
        <v>0</v>
      </c>
      <c r="DB7">
        <v>0</v>
      </c>
      <c r="DH7">
        <v>8744453.6199999992</v>
      </c>
      <c r="DI7" t="s">
        <v>136</v>
      </c>
      <c r="DJ7">
        <v>0</v>
      </c>
      <c r="DK7">
        <v>0</v>
      </c>
      <c r="DL7">
        <v>4.1838977699999997</v>
      </c>
      <c r="DM7">
        <v>750000</v>
      </c>
    </row>
    <row r="8" spans="1:117" x14ac:dyDescent="0.2">
      <c r="A8" t="s">
        <v>125</v>
      </c>
      <c r="B8" t="s">
        <v>136</v>
      </c>
      <c r="C8" t="s">
        <v>126</v>
      </c>
      <c r="D8" t="s">
        <v>127</v>
      </c>
      <c r="E8">
        <v>20241031</v>
      </c>
      <c r="F8">
        <v>60505104</v>
      </c>
      <c r="G8" t="s">
        <v>128</v>
      </c>
      <c r="H8" t="s">
        <v>161</v>
      </c>
      <c r="I8" t="s">
        <v>129</v>
      </c>
      <c r="J8">
        <v>2295677</v>
      </c>
      <c r="L8" t="s">
        <v>162</v>
      </c>
      <c r="M8" t="s">
        <v>163</v>
      </c>
      <c r="N8" t="s">
        <v>130</v>
      </c>
      <c r="O8" t="s">
        <v>131</v>
      </c>
      <c r="P8" t="s">
        <v>132</v>
      </c>
      <c r="Q8">
        <v>41</v>
      </c>
      <c r="S8" t="s">
        <v>126</v>
      </c>
      <c r="T8" t="s">
        <v>126</v>
      </c>
      <c r="U8" t="s">
        <v>126</v>
      </c>
      <c r="V8" t="s">
        <v>126</v>
      </c>
      <c r="Y8">
        <v>0</v>
      </c>
      <c r="Z8">
        <v>0</v>
      </c>
      <c r="AA8">
        <v>0</v>
      </c>
      <c r="AF8">
        <v>86</v>
      </c>
      <c r="AG8" t="s">
        <v>164</v>
      </c>
      <c r="AK8">
        <v>13</v>
      </c>
      <c r="AQ8">
        <v>0</v>
      </c>
      <c r="AR8">
        <v>0</v>
      </c>
      <c r="AS8">
        <v>6738</v>
      </c>
      <c r="AT8">
        <v>0</v>
      </c>
      <c r="AU8">
        <v>0</v>
      </c>
      <c r="AV8">
        <v>37.872556000000003</v>
      </c>
      <c r="AW8">
        <v>37.872556000000003</v>
      </c>
      <c r="AX8">
        <v>255185.28</v>
      </c>
      <c r="AY8">
        <v>255185.28</v>
      </c>
      <c r="AZ8">
        <v>255185.28</v>
      </c>
      <c r="BA8">
        <v>255185.28</v>
      </c>
      <c r="BB8">
        <v>0</v>
      </c>
      <c r="BC8">
        <v>0</v>
      </c>
      <c r="BD8">
        <v>0</v>
      </c>
      <c r="BE8">
        <v>0</v>
      </c>
      <c r="BF8">
        <v>285084.78000000003</v>
      </c>
      <c r="BG8">
        <v>285084.78000000003</v>
      </c>
      <c r="BH8">
        <v>29899.5</v>
      </c>
      <c r="BI8">
        <v>29899.5</v>
      </c>
      <c r="BJ8">
        <v>42.31</v>
      </c>
      <c r="BK8">
        <v>42.31</v>
      </c>
      <c r="BL8">
        <v>42.31</v>
      </c>
      <c r="BM8">
        <v>1</v>
      </c>
      <c r="BN8" t="s">
        <v>133</v>
      </c>
      <c r="BO8" t="s">
        <v>286</v>
      </c>
      <c r="BP8" t="s">
        <v>127</v>
      </c>
      <c r="BQ8" t="s">
        <v>127</v>
      </c>
      <c r="BR8" t="s">
        <v>284</v>
      </c>
      <c r="BS8">
        <v>0</v>
      </c>
      <c r="BT8">
        <v>0</v>
      </c>
      <c r="BU8">
        <v>0</v>
      </c>
      <c r="BW8">
        <v>91413</v>
      </c>
      <c r="BZ8" t="s">
        <v>127</v>
      </c>
      <c r="CA8">
        <v>1</v>
      </c>
      <c r="CC8" t="s">
        <v>127</v>
      </c>
      <c r="CT8">
        <v>0</v>
      </c>
      <c r="CV8">
        <v>0</v>
      </c>
      <c r="CX8">
        <v>0</v>
      </c>
      <c r="CZ8">
        <v>0</v>
      </c>
      <c r="DA8">
        <v>0</v>
      </c>
      <c r="DB8">
        <v>0</v>
      </c>
      <c r="DH8">
        <v>8744453.6199999992</v>
      </c>
      <c r="DI8" t="s">
        <v>136</v>
      </c>
      <c r="DJ8">
        <v>0</v>
      </c>
      <c r="DK8">
        <v>0</v>
      </c>
      <c r="DL8">
        <v>3.2601783100000001</v>
      </c>
      <c r="DM8">
        <v>750000</v>
      </c>
    </row>
    <row r="9" spans="1:117" x14ac:dyDescent="0.2">
      <c r="A9" t="s">
        <v>125</v>
      </c>
      <c r="B9" t="s">
        <v>136</v>
      </c>
      <c r="C9" t="s">
        <v>126</v>
      </c>
      <c r="D9" t="s">
        <v>127</v>
      </c>
      <c r="E9">
        <v>20241031</v>
      </c>
      <c r="F9">
        <v>110122108</v>
      </c>
      <c r="G9" t="s">
        <v>128</v>
      </c>
      <c r="H9" t="s">
        <v>165</v>
      </c>
      <c r="I9" t="s">
        <v>129</v>
      </c>
      <c r="J9">
        <v>2126335</v>
      </c>
      <c r="L9" t="s">
        <v>166</v>
      </c>
      <c r="M9" t="s">
        <v>167</v>
      </c>
      <c r="N9" t="s">
        <v>130</v>
      </c>
      <c r="O9" t="s">
        <v>131</v>
      </c>
      <c r="P9" t="s">
        <v>132</v>
      </c>
      <c r="Q9">
        <v>41</v>
      </c>
      <c r="S9" t="s">
        <v>126</v>
      </c>
      <c r="T9" t="s">
        <v>126</v>
      </c>
      <c r="U9" t="s">
        <v>126</v>
      </c>
      <c r="V9" t="s">
        <v>126</v>
      </c>
      <c r="Y9">
        <v>0</v>
      </c>
      <c r="Z9">
        <v>0</v>
      </c>
      <c r="AA9">
        <v>0</v>
      </c>
      <c r="AF9">
        <v>85</v>
      </c>
      <c r="AG9" t="s">
        <v>168</v>
      </c>
      <c r="AK9">
        <v>19</v>
      </c>
      <c r="AQ9">
        <v>0</v>
      </c>
      <c r="AR9">
        <v>0</v>
      </c>
      <c r="AS9">
        <v>3180</v>
      </c>
      <c r="AT9">
        <v>0</v>
      </c>
      <c r="AU9">
        <v>0</v>
      </c>
      <c r="AV9">
        <v>49.621333</v>
      </c>
      <c r="AW9">
        <v>49.621333</v>
      </c>
      <c r="AX9">
        <v>157795.84</v>
      </c>
      <c r="AY9">
        <v>157795.84</v>
      </c>
      <c r="AZ9">
        <v>157795.84</v>
      </c>
      <c r="BA9">
        <v>157795.84</v>
      </c>
      <c r="BB9">
        <v>0</v>
      </c>
      <c r="BC9">
        <v>0</v>
      </c>
      <c r="BD9">
        <v>0</v>
      </c>
      <c r="BE9">
        <v>0</v>
      </c>
      <c r="BF9">
        <v>167458.79999999999</v>
      </c>
      <c r="BG9">
        <v>167458.79999999999</v>
      </c>
      <c r="BH9">
        <v>9662.9599999999991</v>
      </c>
      <c r="BI9">
        <v>9662.9599999999991</v>
      </c>
      <c r="BJ9">
        <v>52.66</v>
      </c>
      <c r="BK9">
        <v>52.66</v>
      </c>
      <c r="BL9">
        <v>52.66</v>
      </c>
      <c r="BM9">
        <v>1</v>
      </c>
      <c r="BN9" t="s">
        <v>133</v>
      </c>
      <c r="BO9" t="s">
        <v>286</v>
      </c>
      <c r="BP9" t="s">
        <v>127</v>
      </c>
      <c r="BQ9" t="s">
        <v>127</v>
      </c>
      <c r="BR9" t="s">
        <v>284</v>
      </c>
      <c r="BS9">
        <v>0</v>
      </c>
      <c r="BT9">
        <v>0</v>
      </c>
      <c r="BU9">
        <v>0</v>
      </c>
      <c r="BW9">
        <v>91413</v>
      </c>
      <c r="BZ9" t="s">
        <v>127</v>
      </c>
      <c r="CA9">
        <v>1</v>
      </c>
      <c r="CC9" t="s">
        <v>127</v>
      </c>
      <c r="CT9">
        <v>0</v>
      </c>
      <c r="CV9">
        <v>0</v>
      </c>
      <c r="CX9">
        <v>0</v>
      </c>
      <c r="CZ9">
        <v>0</v>
      </c>
      <c r="DA9">
        <v>0</v>
      </c>
      <c r="DB9">
        <v>0</v>
      </c>
      <c r="DH9">
        <v>8744453.6199999992</v>
      </c>
      <c r="DI9" t="s">
        <v>136</v>
      </c>
      <c r="DJ9">
        <v>0</v>
      </c>
      <c r="DK9">
        <v>0</v>
      </c>
      <c r="DL9">
        <v>1.9150287399999999</v>
      </c>
      <c r="DM9">
        <v>750000</v>
      </c>
    </row>
    <row r="10" spans="1:117" x14ac:dyDescent="0.2">
      <c r="A10" t="s">
        <v>125</v>
      </c>
      <c r="B10" t="s">
        <v>136</v>
      </c>
      <c r="C10" t="s">
        <v>126</v>
      </c>
      <c r="D10" t="s">
        <v>127</v>
      </c>
      <c r="E10">
        <v>20241031</v>
      </c>
      <c r="F10">
        <v>166764100</v>
      </c>
      <c r="G10" t="s">
        <v>128</v>
      </c>
      <c r="H10" t="s">
        <v>169</v>
      </c>
      <c r="I10" t="s">
        <v>129</v>
      </c>
      <c r="J10">
        <v>2838555</v>
      </c>
      <c r="L10" t="s">
        <v>170</v>
      </c>
      <c r="M10" t="s">
        <v>171</v>
      </c>
      <c r="N10" t="s">
        <v>130</v>
      </c>
      <c r="O10" t="s">
        <v>131</v>
      </c>
      <c r="P10" t="s">
        <v>132</v>
      </c>
      <c r="Q10">
        <v>41</v>
      </c>
      <c r="S10" t="s">
        <v>126</v>
      </c>
      <c r="T10" t="s">
        <v>126</v>
      </c>
      <c r="U10" t="s">
        <v>126</v>
      </c>
      <c r="V10" t="s">
        <v>126</v>
      </c>
      <c r="Y10">
        <v>0</v>
      </c>
      <c r="Z10">
        <v>0</v>
      </c>
      <c r="AA10">
        <v>0</v>
      </c>
      <c r="AF10">
        <v>80</v>
      </c>
      <c r="AG10" t="s">
        <v>172</v>
      </c>
      <c r="AK10">
        <v>19</v>
      </c>
      <c r="AQ10">
        <v>0</v>
      </c>
      <c r="AR10">
        <v>0</v>
      </c>
      <c r="AS10">
        <v>2460</v>
      </c>
      <c r="AT10">
        <v>0</v>
      </c>
      <c r="AU10">
        <v>0</v>
      </c>
      <c r="AV10">
        <v>156.5</v>
      </c>
      <c r="AW10">
        <v>156.5</v>
      </c>
      <c r="AX10">
        <v>384990</v>
      </c>
      <c r="AY10">
        <v>384990</v>
      </c>
      <c r="AZ10">
        <v>384990</v>
      </c>
      <c r="BA10">
        <v>384990</v>
      </c>
      <c r="BB10">
        <v>0</v>
      </c>
      <c r="BC10">
        <v>0</v>
      </c>
      <c r="BD10">
        <v>0</v>
      </c>
      <c r="BE10">
        <v>0</v>
      </c>
      <c r="BF10">
        <v>364203</v>
      </c>
      <c r="BG10">
        <v>364203</v>
      </c>
      <c r="BH10">
        <v>-20787</v>
      </c>
      <c r="BI10">
        <v>-20787</v>
      </c>
      <c r="BJ10">
        <v>148.05000000000001</v>
      </c>
      <c r="BK10">
        <v>148.05000000000001</v>
      </c>
      <c r="BL10">
        <v>148.05000000000001</v>
      </c>
      <c r="BM10">
        <v>1</v>
      </c>
      <c r="BN10" t="s">
        <v>133</v>
      </c>
      <c r="BO10" t="s">
        <v>286</v>
      </c>
      <c r="BP10" t="s">
        <v>127</v>
      </c>
      <c r="BQ10" t="s">
        <v>127</v>
      </c>
      <c r="BR10" t="s">
        <v>284</v>
      </c>
      <c r="BS10">
        <v>0</v>
      </c>
      <c r="BT10">
        <v>0</v>
      </c>
      <c r="BU10">
        <v>0</v>
      </c>
      <c r="BW10">
        <v>91413</v>
      </c>
      <c r="BZ10" t="s">
        <v>127</v>
      </c>
      <c r="CA10">
        <v>1</v>
      </c>
      <c r="CC10" t="s">
        <v>127</v>
      </c>
      <c r="CT10">
        <v>0</v>
      </c>
      <c r="CV10">
        <v>0</v>
      </c>
      <c r="CX10">
        <v>0</v>
      </c>
      <c r="CZ10">
        <v>0</v>
      </c>
      <c r="DA10">
        <v>0</v>
      </c>
      <c r="DB10">
        <v>0</v>
      </c>
      <c r="DH10">
        <v>8744453.6199999992</v>
      </c>
      <c r="DI10" t="s">
        <v>136</v>
      </c>
      <c r="DJ10">
        <v>0</v>
      </c>
      <c r="DK10">
        <v>0</v>
      </c>
      <c r="DL10">
        <v>4.1649600500000004</v>
      </c>
      <c r="DM10">
        <v>750000</v>
      </c>
    </row>
    <row r="11" spans="1:117" x14ac:dyDescent="0.2">
      <c r="A11" t="s">
        <v>125</v>
      </c>
      <c r="B11" t="s">
        <v>136</v>
      </c>
      <c r="C11" t="s">
        <v>126</v>
      </c>
      <c r="D11" t="s">
        <v>127</v>
      </c>
      <c r="E11">
        <v>20241031</v>
      </c>
      <c r="F11" t="s">
        <v>173</v>
      </c>
      <c r="G11" t="s">
        <v>128</v>
      </c>
      <c r="H11" t="s">
        <v>174</v>
      </c>
      <c r="I11" t="s">
        <v>129</v>
      </c>
      <c r="J11">
        <v>2198163</v>
      </c>
      <c r="L11" t="s">
        <v>175</v>
      </c>
      <c r="M11" t="s">
        <v>176</v>
      </c>
      <c r="N11" t="s">
        <v>130</v>
      </c>
      <c r="O11" t="s">
        <v>131</v>
      </c>
      <c r="P11" t="s">
        <v>132</v>
      </c>
      <c r="Q11">
        <v>41</v>
      </c>
      <c r="S11" t="s">
        <v>126</v>
      </c>
      <c r="T11" t="s">
        <v>126</v>
      </c>
      <c r="U11" t="s">
        <v>126</v>
      </c>
      <c r="V11" t="s">
        <v>126</v>
      </c>
      <c r="Y11">
        <v>0</v>
      </c>
      <c r="Z11">
        <v>0</v>
      </c>
      <c r="AA11">
        <v>0</v>
      </c>
      <c r="AF11">
        <v>87</v>
      </c>
      <c r="AG11" t="s">
        <v>177</v>
      </c>
      <c r="AK11">
        <v>19</v>
      </c>
      <c r="AQ11">
        <v>0</v>
      </c>
      <c r="AR11">
        <v>0</v>
      </c>
      <c r="AS11">
        <v>4560</v>
      </c>
      <c r="AT11">
        <v>0</v>
      </c>
      <c r="AU11">
        <v>0</v>
      </c>
      <c r="AV11">
        <v>49.298999999999999</v>
      </c>
      <c r="AW11">
        <v>49.298999999999999</v>
      </c>
      <c r="AX11">
        <v>224803.44</v>
      </c>
      <c r="AY11">
        <v>224803.44</v>
      </c>
      <c r="AZ11">
        <v>224803.44</v>
      </c>
      <c r="BA11">
        <v>224803.44</v>
      </c>
      <c r="BB11">
        <v>0</v>
      </c>
      <c r="BC11">
        <v>0</v>
      </c>
      <c r="BD11">
        <v>0</v>
      </c>
      <c r="BE11">
        <v>0</v>
      </c>
      <c r="BF11">
        <v>253490.4</v>
      </c>
      <c r="BG11">
        <v>253490.4</v>
      </c>
      <c r="BH11">
        <v>28686.959999999999</v>
      </c>
      <c r="BI11">
        <v>28686.959999999999</v>
      </c>
      <c r="BJ11">
        <v>55.59</v>
      </c>
      <c r="BK11">
        <v>55.59</v>
      </c>
      <c r="BL11">
        <v>55.59</v>
      </c>
      <c r="BM11">
        <v>1</v>
      </c>
      <c r="BN11" t="s">
        <v>133</v>
      </c>
      <c r="BO11" t="s">
        <v>286</v>
      </c>
      <c r="BP11" t="s">
        <v>127</v>
      </c>
      <c r="BQ11" t="s">
        <v>127</v>
      </c>
      <c r="BR11" t="s">
        <v>284</v>
      </c>
      <c r="BS11">
        <v>0</v>
      </c>
      <c r="BT11">
        <v>0</v>
      </c>
      <c r="BU11">
        <v>0</v>
      </c>
      <c r="BW11">
        <v>91413</v>
      </c>
      <c r="BZ11" t="s">
        <v>127</v>
      </c>
      <c r="CA11">
        <v>1</v>
      </c>
      <c r="CC11" t="s">
        <v>127</v>
      </c>
      <c r="CT11">
        <v>0</v>
      </c>
      <c r="CV11">
        <v>0</v>
      </c>
      <c r="CX11">
        <v>0</v>
      </c>
      <c r="CZ11">
        <v>0</v>
      </c>
      <c r="DA11">
        <v>0</v>
      </c>
      <c r="DB11">
        <v>0</v>
      </c>
      <c r="DH11">
        <v>8744453.6199999992</v>
      </c>
      <c r="DI11" t="s">
        <v>136</v>
      </c>
      <c r="DJ11">
        <v>0</v>
      </c>
      <c r="DK11">
        <v>0</v>
      </c>
      <c r="DL11">
        <v>2.89887066</v>
      </c>
      <c r="DM11">
        <v>750000</v>
      </c>
    </row>
    <row r="12" spans="1:117" x14ac:dyDescent="0.2">
      <c r="A12" t="s">
        <v>125</v>
      </c>
      <c r="B12" t="s">
        <v>136</v>
      </c>
      <c r="C12" t="s">
        <v>126</v>
      </c>
      <c r="D12" t="s">
        <v>127</v>
      </c>
      <c r="E12">
        <v>20241031</v>
      </c>
      <c r="F12">
        <v>244199105</v>
      </c>
      <c r="G12" t="s">
        <v>128</v>
      </c>
      <c r="H12" t="s">
        <v>178</v>
      </c>
      <c r="I12" t="s">
        <v>129</v>
      </c>
      <c r="J12">
        <v>2261203</v>
      </c>
      <c r="L12" t="s">
        <v>179</v>
      </c>
      <c r="M12" t="s">
        <v>180</v>
      </c>
      <c r="N12" t="s">
        <v>130</v>
      </c>
      <c r="O12" t="s">
        <v>131</v>
      </c>
      <c r="P12" t="s">
        <v>132</v>
      </c>
      <c r="Q12">
        <v>41</v>
      </c>
      <c r="S12" t="s">
        <v>126</v>
      </c>
      <c r="T12" t="s">
        <v>126</v>
      </c>
      <c r="U12" t="s">
        <v>126</v>
      </c>
      <c r="V12" t="s">
        <v>126</v>
      </c>
      <c r="Y12">
        <v>0</v>
      </c>
      <c r="Z12">
        <v>0</v>
      </c>
      <c r="AA12">
        <v>0</v>
      </c>
      <c r="AF12">
        <v>82</v>
      </c>
      <c r="AG12" t="s">
        <v>181</v>
      </c>
      <c r="AK12">
        <v>19</v>
      </c>
      <c r="AQ12">
        <v>0</v>
      </c>
      <c r="AR12">
        <v>0</v>
      </c>
      <c r="AS12">
        <v>390</v>
      </c>
      <c r="AT12">
        <v>0</v>
      </c>
      <c r="AU12">
        <v>0</v>
      </c>
      <c r="AV12">
        <v>391.74</v>
      </c>
      <c r="AW12">
        <v>391.74</v>
      </c>
      <c r="AX12">
        <v>152778.6</v>
      </c>
      <c r="AY12">
        <v>152778.6</v>
      </c>
      <c r="AZ12">
        <v>152778.6</v>
      </c>
      <c r="BA12">
        <v>152778.6</v>
      </c>
      <c r="BB12">
        <v>0</v>
      </c>
      <c r="BC12">
        <v>0</v>
      </c>
      <c r="BD12">
        <v>0</v>
      </c>
      <c r="BE12">
        <v>0</v>
      </c>
      <c r="BF12">
        <v>157829.1</v>
      </c>
      <c r="BG12">
        <v>157829.1</v>
      </c>
      <c r="BH12">
        <v>5050.5</v>
      </c>
      <c r="BI12">
        <v>5050.5</v>
      </c>
      <c r="BJ12">
        <v>404.69</v>
      </c>
      <c r="BK12">
        <v>404.69</v>
      </c>
      <c r="BL12">
        <v>404.69</v>
      </c>
      <c r="BM12">
        <v>1</v>
      </c>
      <c r="BN12" t="s">
        <v>133</v>
      </c>
      <c r="BO12" t="s">
        <v>286</v>
      </c>
      <c r="BP12" t="s">
        <v>127</v>
      </c>
      <c r="BQ12" t="s">
        <v>127</v>
      </c>
      <c r="BR12" t="s">
        <v>284</v>
      </c>
      <c r="BS12">
        <v>0</v>
      </c>
      <c r="BT12">
        <v>0</v>
      </c>
      <c r="BU12">
        <v>0</v>
      </c>
      <c r="BW12">
        <v>91413</v>
      </c>
      <c r="BZ12" t="s">
        <v>127</v>
      </c>
      <c r="CA12">
        <v>1</v>
      </c>
      <c r="CC12" t="s">
        <v>127</v>
      </c>
      <c r="CT12">
        <v>0</v>
      </c>
      <c r="CV12">
        <v>0</v>
      </c>
      <c r="CX12">
        <v>0</v>
      </c>
      <c r="CZ12">
        <v>0</v>
      </c>
      <c r="DA12">
        <v>0</v>
      </c>
      <c r="DB12">
        <v>0</v>
      </c>
      <c r="DH12">
        <v>8744453.6199999992</v>
      </c>
      <c r="DI12" t="s">
        <v>136</v>
      </c>
      <c r="DJ12">
        <v>0</v>
      </c>
      <c r="DK12">
        <v>0</v>
      </c>
      <c r="DL12">
        <v>1.80490522</v>
      </c>
      <c r="DM12">
        <v>750000</v>
      </c>
    </row>
    <row r="13" spans="1:117" x14ac:dyDescent="0.2">
      <c r="A13" t="s">
        <v>125</v>
      </c>
      <c r="B13" t="s">
        <v>136</v>
      </c>
      <c r="C13" t="s">
        <v>126</v>
      </c>
      <c r="D13" t="s">
        <v>127</v>
      </c>
      <c r="E13">
        <v>20241031</v>
      </c>
      <c r="F13" t="s">
        <v>182</v>
      </c>
      <c r="G13" t="s">
        <v>128</v>
      </c>
      <c r="H13" t="s">
        <v>183</v>
      </c>
      <c r="I13" t="s">
        <v>129</v>
      </c>
      <c r="J13">
        <v>2318024</v>
      </c>
      <c r="L13" t="s">
        <v>184</v>
      </c>
      <c r="M13" t="s">
        <v>185</v>
      </c>
      <c r="N13" t="s">
        <v>130</v>
      </c>
      <c r="O13" t="s">
        <v>131</v>
      </c>
      <c r="P13" t="s">
        <v>132</v>
      </c>
      <c r="Q13">
        <v>41</v>
      </c>
      <c r="S13" t="s">
        <v>126</v>
      </c>
      <c r="T13" t="s">
        <v>126</v>
      </c>
      <c r="U13" t="s">
        <v>126</v>
      </c>
      <c r="V13" t="s">
        <v>126</v>
      </c>
      <c r="Y13">
        <v>0</v>
      </c>
      <c r="Z13">
        <v>0</v>
      </c>
      <c r="AA13">
        <v>0</v>
      </c>
      <c r="AF13">
        <v>80</v>
      </c>
      <c r="AG13" t="s">
        <v>172</v>
      </c>
      <c r="AK13">
        <v>19</v>
      </c>
      <c r="AQ13">
        <v>0</v>
      </c>
      <c r="AR13">
        <v>0</v>
      </c>
      <c r="AS13">
        <v>1020</v>
      </c>
      <c r="AT13">
        <v>0</v>
      </c>
      <c r="AU13">
        <v>0</v>
      </c>
      <c r="AV13">
        <v>122.546333</v>
      </c>
      <c r="AW13">
        <v>122.546333</v>
      </c>
      <c r="AX13">
        <v>124997.26</v>
      </c>
      <c r="AY13">
        <v>124997.26</v>
      </c>
      <c r="AZ13">
        <v>124997.26</v>
      </c>
      <c r="BA13">
        <v>124997.26</v>
      </c>
      <c r="BB13">
        <v>0</v>
      </c>
      <c r="BC13">
        <v>0</v>
      </c>
      <c r="BD13">
        <v>0</v>
      </c>
      <c r="BE13">
        <v>0</v>
      </c>
      <c r="BF13">
        <v>122930.4</v>
      </c>
      <c r="BG13">
        <v>122930.4</v>
      </c>
      <c r="BH13">
        <v>-2066.86</v>
      </c>
      <c r="BI13">
        <v>-2066.86</v>
      </c>
      <c r="BJ13">
        <v>120.52</v>
      </c>
      <c r="BK13">
        <v>120.52</v>
      </c>
      <c r="BL13">
        <v>120.52</v>
      </c>
      <c r="BM13">
        <v>1</v>
      </c>
      <c r="BN13" t="s">
        <v>133</v>
      </c>
      <c r="BO13" t="s">
        <v>286</v>
      </c>
      <c r="BP13" t="s">
        <v>127</v>
      </c>
      <c r="BQ13" t="s">
        <v>127</v>
      </c>
      <c r="BR13" t="s">
        <v>284</v>
      </c>
      <c r="BS13">
        <v>0</v>
      </c>
      <c r="BT13">
        <v>0</v>
      </c>
      <c r="BU13">
        <v>0</v>
      </c>
      <c r="BW13">
        <v>91413</v>
      </c>
      <c r="BZ13" t="s">
        <v>127</v>
      </c>
      <c r="CA13">
        <v>1</v>
      </c>
      <c r="CC13" t="s">
        <v>127</v>
      </c>
      <c r="CT13">
        <v>0</v>
      </c>
      <c r="CV13">
        <v>0</v>
      </c>
      <c r="CX13">
        <v>0</v>
      </c>
      <c r="CZ13">
        <v>0</v>
      </c>
      <c r="DA13">
        <v>0</v>
      </c>
      <c r="DB13">
        <v>0</v>
      </c>
      <c r="DH13">
        <v>8744453.6199999992</v>
      </c>
      <c r="DI13" t="s">
        <v>136</v>
      </c>
      <c r="DJ13">
        <v>0</v>
      </c>
      <c r="DK13">
        <v>0</v>
      </c>
      <c r="DL13">
        <v>1.40580996</v>
      </c>
      <c r="DM13">
        <v>750000</v>
      </c>
    </row>
    <row r="14" spans="1:117" x14ac:dyDescent="0.2">
      <c r="A14" t="s">
        <v>125</v>
      </c>
      <c r="B14" t="s">
        <v>136</v>
      </c>
      <c r="C14" t="s">
        <v>126</v>
      </c>
      <c r="D14" t="s">
        <v>127</v>
      </c>
      <c r="E14">
        <v>20241031</v>
      </c>
      <c r="F14">
        <v>291011104</v>
      </c>
      <c r="G14" t="s">
        <v>128</v>
      </c>
      <c r="H14" t="s">
        <v>186</v>
      </c>
      <c r="I14" t="s">
        <v>129</v>
      </c>
      <c r="J14">
        <v>2313405</v>
      </c>
      <c r="L14" t="s">
        <v>187</v>
      </c>
      <c r="M14" t="s">
        <v>188</v>
      </c>
      <c r="N14" t="s">
        <v>130</v>
      </c>
      <c r="O14" t="s">
        <v>131</v>
      </c>
      <c r="P14" t="s">
        <v>132</v>
      </c>
      <c r="Q14">
        <v>41</v>
      </c>
      <c r="S14" t="s">
        <v>126</v>
      </c>
      <c r="T14" t="s">
        <v>126</v>
      </c>
      <c r="U14" t="s">
        <v>126</v>
      </c>
      <c r="V14" t="s">
        <v>126</v>
      </c>
      <c r="Y14">
        <v>0</v>
      </c>
      <c r="Z14">
        <v>0</v>
      </c>
      <c r="AA14">
        <v>0</v>
      </c>
      <c r="AF14">
        <v>82</v>
      </c>
      <c r="AG14" t="s">
        <v>189</v>
      </c>
      <c r="AK14">
        <v>19</v>
      </c>
      <c r="AQ14">
        <v>0</v>
      </c>
      <c r="AR14">
        <v>0</v>
      </c>
      <c r="AS14">
        <v>1950</v>
      </c>
      <c r="AT14">
        <v>0</v>
      </c>
      <c r="AU14">
        <v>0</v>
      </c>
      <c r="AV14">
        <v>105.659667</v>
      </c>
      <c r="AW14">
        <v>105.659667</v>
      </c>
      <c r="AX14">
        <v>206036.35</v>
      </c>
      <c r="AY14">
        <v>206036.35</v>
      </c>
      <c r="AZ14">
        <v>206036.35</v>
      </c>
      <c r="BA14">
        <v>206036.35</v>
      </c>
      <c r="BB14">
        <v>0</v>
      </c>
      <c r="BC14">
        <v>0</v>
      </c>
      <c r="BD14">
        <v>0</v>
      </c>
      <c r="BE14">
        <v>0</v>
      </c>
      <c r="BF14">
        <v>212589</v>
      </c>
      <c r="BG14">
        <v>212589</v>
      </c>
      <c r="BH14">
        <v>6552.65</v>
      </c>
      <c r="BI14">
        <v>6552.65</v>
      </c>
      <c r="BJ14">
        <v>109.02</v>
      </c>
      <c r="BK14">
        <v>109.02</v>
      </c>
      <c r="BL14">
        <v>109.02</v>
      </c>
      <c r="BM14">
        <v>1</v>
      </c>
      <c r="BN14" t="s">
        <v>133</v>
      </c>
      <c r="BO14" t="s">
        <v>286</v>
      </c>
      <c r="BP14" t="s">
        <v>127</v>
      </c>
      <c r="BQ14" t="s">
        <v>127</v>
      </c>
      <c r="BR14" t="s">
        <v>284</v>
      </c>
      <c r="BS14">
        <v>0</v>
      </c>
      <c r="BT14">
        <v>0</v>
      </c>
      <c r="BU14">
        <v>0</v>
      </c>
      <c r="BW14">
        <v>91413</v>
      </c>
      <c r="BZ14" t="s">
        <v>127</v>
      </c>
      <c r="CA14">
        <v>1</v>
      </c>
      <c r="CC14" t="s">
        <v>127</v>
      </c>
      <c r="CT14">
        <v>0</v>
      </c>
      <c r="CV14">
        <v>0</v>
      </c>
      <c r="CX14">
        <v>0</v>
      </c>
      <c r="CZ14">
        <v>0</v>
      </c>
      <c r="DA14">
        <v>0</v>
      </c>
      <c r="DB14">
        <v>0</v>
      </c>
      <c r="DH14">
        <v>8744453.6199999992</v>
      </c>
      <c r="DI14" t="s">
        <v>136</v>
      </c>
      <c r="DJ14">
        <v>0</v>
      </c>
      <c r="DK14">
        <v>0</v>
      </c>
      <c r="DL14">
        <v>2.4311295999999998</v>
      </c>
      <c r="DM14">
        <v>750000</v>
      </c>
    </row>
    <row r="15" spans="1:117" x14ac:dyDescent="0.2">
      <c r="A15" t="s">
        <v>125</v>
      </c>
      <c r="B15" t="s">
        <v>136</v>
      </c>
      <c r="C15" t="s">
        <v>126</v>
      </c>
      <c r="D15" t="s">
        <v>127</v>
      </c>
      <c r="E15">
        <v>20241031</v>
      </c>
      <c r="F15">
        <v>370334104</v>
      </c>
      <c r="G15" t="s">
        <v>128</v>
      </c>
      <c r="H15" t="s">
        <v>190</v>
      </c>
      <c r="I15" t="s">
        <v>129</v>
      </c>
      <c r="J15">
        <v>2367026</v>
      </c>
      <c r="L15" t="s">
        <v>191</v>
      </c>
      <c r="M15" t="s">
        <v>192</v>
      </c>
      <c r="N15" t="s">
        <v>130</v>
      </c>
      <c r="O15" t="s">
        <v>131</v>
      </c>
      <c r="P15" t="s">
        <v>132</v>
      </c>
      <c r="Q15">
        <v>41</v>
      </c>
      <c r="S15" t="s">
        <v>126</v>
      </c>
      <c r="T15" t="s">
        <v>126</v>
      </c>
      <c r="U15" t="s">
        <v>126</v>
      </c>
      <c r="V15" t="s">
        <v>126</v>
      </c>
      <c r="Y15">
        <v>0</v>
      </c>
      <c r="Z15">
        <v>0</v>
      </c>
      <c r="AA15">
        <v>0</v>
      </c>
      <c r="AF15">
        <v>84</v>
      </c>
      <c r="AG15" t="s">
        <v>193</v>
      </c>
      <c r="AK15">
        <v>19</v>
      </c>
      <c r="AQ15">
        <v>0</v>
      </c>
      <c r="AR15">
        <v>0</v>
      </c>
      <c r="AS15">
        <v>1650</v>
      </c>
      <c r="AT15">
        <v>0</v>
      </c>
      <c r="AU15">
        <v>0</v>
      </c>
      <c r="AV15">
        <v>69.035332999999994</v>
      </c>
      <c r="AW15">
        <v>69.035332999999994</v>
      </c>
      <c r="AX15">
        <v>113908.3</v>
      </c>
      <c r="AY15">
        <v>113908.3</v>
      </c>
      <c r="AZ15">
        <v>113908.3</v>
      </c>
      <c r="BA15">
        <v>113908.3</v>
      </c>
      <c r="BB15">
        <v>0</v>
      </c>
      <c r="BC15">
        <v>0</v>
      </c>
      <c r="BD15">
        <v>0</v>
      </c>
      <c r="BE15">
        <v>0</v>
      </c>
      <c r="BF15">
        <v>112563</v>
      </c>
      <c r="BG15">
        <v>112563</v>
      </c>
      <c r="BH15">
        <v>-1345.3</v>
      </c>
      <c r="BI15">
        <v>-1345.3</v>
      </c>
      <c r="BJ15">
        <v>68.22</v>
      </c>
      <c r="BK15">
        <v>68.22</v>
      </c>
      <c r="BL15">
        <v>68.22</v>
      </c>
      <c r="BM15">
        <v>1</v>
      </c>
      <c r="BN15" t="s">
        <v>133</v>
      </c>
      <c r="BO15" t="s">
        <v>286</v>
      </c>
      <c r="BP15" t="s">
        <v>127</v>
      </c>
      <c r="BQ15" t="s">
        <v>127</v>
      </c>
      <c r="BR15" t="s">
        <v>284</v>
      </c>
      <c r="BS15">
        <v>0</v>
      </c>
      <c r="BT15">
        <v>0</v>
      </c>
      <c r="BU15">
        <v>0</v>
      </c>
      <c r="BW15">
        <v>91413</v>
      </c>
      <c r="BZ15" t="s">
        <v>127</v>
      </c>
      <c r="CA15">
        <v>1</v>
      </c>
      <c r="CC15" t="s">
        <v>127</v>
      </c>
      <c r="CT15">
        <v>0</v>
      </c>
      <c r="CV15">
        <v>0</v>
      </c>
      <c r="CX15">
        <v>0</v>
      </c>
      <c r="CZ15">
        <v>0</v>
      </c>
      <c r="DA15">
        <v>0</v>
      </c>
      <c r="DB15">
        <v>0</v>
      </c>
      <c r="DH15">
        <v>8744453.6199999992</v>
      </c>
      <c r="DI15" t="s">
        <v>136</v>
      </c>
      <c r="DJ15">
        <v>0</v>
      </c>
      <c r="DK15">
        <v>0</v>
      </c>
      <c r="DL15">
        <v>1.2872502400000001</v>
      </c>
      <c r="DM15">
        <v>750000</v>
      </c>
    </row>
    <row r="16" spans="1:117" x14ac:dyDescent="0.2">
      <c r="A16" t="s">
        <v>125</v>
      </c>
      <c r="B16" t="s">
        <v>136</v>
      </c>
      <c r="C16" t="s">
        <v>126</v>
      </c>
      <c r="D16" t="s">
        <v>127</v>
      </c>
      <c r="E16">
        <v>20241031</v>
      </c>
      <c r="F16">
        <v>427866108</v>
      </c>
      <c r="G16" t="s">
        <v>128</v>
      </c>
      <c r="H16" t="s">
        <v>297</v>
      </c>
      <c r="I16" t="s">
        <v>129</v>
      </c>
      <c r="J16">
        <v>2422806</v>
      </c>
      <c r="L16" t="s">
        <v>298</v>
      </c>
      <c r="M16" t="s">
        <v>299</v>
      </c>
      <c r="N16" t="s">
        <v>130</v>
      </c>
      <c r="O16" t="s">
        <v>131</v>
      </c>
      <c r="P16" t="s">
        <v>132</v>
      </c>
      <c r="Q16">
        <v>41</v>
      </c>
      <c r="S16" t="s">
        <v>126</v>
      </c>
      <c r="T16" t="s">
        <v>126</v>
      </c>
      <c r="U16" t="s">
        <v>126</v>
      </c>
      <c r="V16" t="s">
        <v>126</v>
      </c>
      <c r="Y16">
        <v>0</v>
      </c>
      <c r="Z16">
        <v>0</v>
      </c>
      <c r="AA16">
        <v>0</v>
      </c>
      <c r="AF16">
        <v>84</v>
      </c>
      <c r="AG16" t="s">
        <v>193</v>
      </c>
      <c r="AK16">
        <v>10</v>
      </c>
      <c r="AQ16">
        <v>0</v>
      </c>
      <c r="AR16">
        <v>0</v>
      </c>
      <c r="AS16">
        <v>384</v>
      </c>
      <c r="AT16">
        <v>0</v>
      </c>
      <c r="AU16">
        <v>0</v>
      </c>
      <c r="AV16">
        <v>199.89192700000001</v>
      </c>
      <c r="AW16">
        <v>199.89192700000001</v>
      </c>
      <c r="AX16">
        <v>76758.5</v>
      </c>
      <c r="AY16">
        <v>76758.5</v>
      </c>
      <c r="AZ16">
        <v>76758.5</v>
      </c>
      <c r="BA16">
        <v>76758.5</v>
      </c>
      <c r="BB16">
        <v>0</v>
      </c>
      <c r="BC16">
        <v>0</v>
      </c>
      <c r="BD16">
        <v>0</v>
      </c>
      <c r="BE16">
        <v>0</v>
      </c>
      <c r="BF16">
        <v>68160</v>
      </c>
      <c r="BG16">
        <v>68160</v>
      </c>
      <c r="BH16">
        <v>-8598.5</v>
      </c>
      <c r="BI16">
        <v>-8598.5</v>
      </c>
      <c r="BJ16">
        <v>177.5</v>
      </c>
      <c r="BK16">
        <v>177.5</v>
      </c>
      <c r="BL16">
        <v>177.5</v>
      </c>
      <c r="BM16">
        <v>1</v>
      </c>
      <c r="BN16" t="s">
        <v>133</v>
      </c>
      <c r="BO16" t="s">
        <v>286</v>
      </c>
      <c r="BP16" t="s">
        <v>127</v>
      </c>
      <c r="BQ16" t="s">
        <v>127</v>
      </c>
      <c r="BR16" t="s">
        <v>284</v>
      </c>
      <c r="BS16">
        <v>0</v>
      </c>
      <c r="BT16">
        <v>0</v>
      </c>
      <c r="BU16">
        <v>0</v>
      </c>
      <c r="BW16">
        <v>91413</v>
      </c>
      <c r="BZ16" t="s">
        <v>127</v>
      </c>
      <c r="CA16">
        <v>1</v>
      </c>
      <c r="CC16" t="s">
        <v>127</v>
      </c>
      <c r="CT16">
        <v>0</v>
      </c>
      <c r="CV16">
        <v>0</v>
      </c>
      <c r="CX16">
        <v>0</v>
      </c>
      <c r="CZ16">
        <v>0</v>
      </c>
      <c r="DA16">
        <v>0</v>
      </c>
      <c r="DB16">
        <v>0</v>
      </c>
      <c r="DH16">
        <v>8744453.6199999992</v>
      </c>
      <c r="DI16" t="s">
        <v>136</v>
      </c>
      <c r="DJ16">
        <v>0</v>
      </c>
      <c r="DK16">
        <v>0</v>
      </c>
      <c r="DL16">
        <v>0.77946550999999997</v>
      </c>
      <c r="DM16">
        <v>750000</v>
      </c>
    </row>
    <row r="17" spans="1:117" x14ac:dyDescent="0.2">
      <c r="A17" t="s">
        <v>125</v>
      </c>
      <c r="B17" t="s">
        <v>136</v>
      </c>
      <c r="C17" t="s">
        <v>126</v>
      </c>
      <c r="D17" t="s">
        <v>127</v>
      </c>
      <c r="E17">
        <v>20241031</v>
      </c>
      <c r="F17">
        <v>438516106</v>
      </c>
      <c r="G17" t="s">
        <v>128</v>
      </c>
      <c r="H17" t="s">
        <v>194</v>
      </c>
      <c r="I17" t="s">
        <v>129</v>
      </c>
      <c r="J17">
        <v>2020459</v>
      </c>
      <c r="L17" t="s">
        <v>195</v>
      </c>
      <c r="M17" t="s">
        <v>196</v>
      </c>
      <c r="N17" t="s">
        <v>130</v>
      </c>
      <c r="O17" t="s">
        <v>131</v>
      </c>
      <c r="P17" t="s">
        <v>132</v>
      </c>
      <c r="Q17">
        <v>41</v>
      </c>
      <c r="S17" t="s">
        <v>126</v>
      </c>
      <c r="T17" t="s">
        <v>126</v>
      </c>
      <c r="U17" t="s">
        <v>126</v>
      </c>
      <c r="V17" t="s">
        <v>126</v>
      </c>
      <c r="Y17">
        <v>0</v>
      </c>
      <c r="Z17">
        <v>0</v>
      </c>
      <c r="AA17">
        <v>0</v>
      </c>
      <c r="AF17">
        <v>82</v>
      </c>
      <c r="AG17" t="s">
        <v>197</v>
      </c>
      <c r="AK17">
        <v>19</v>
      </c>
      <c r="AQ17">
        <v>0</v>
      </c>
      <c r="AR17">
        <v>0</v>
      </c>
      <c r="AS17">
        <v>840</v>
      </c>
      <c r="AT17">
        <v>0</v>
      </c>
      <c r="AU17">
        <v>0</v>
      </c>
      <c r="AV17">
        <v>202.01300000000001</v>
      </c>
      <c r="AW17">
        <v>202.01300000000001</v>
      </c>
      <c r="AX17">
        <v>169690.92</v>
      </c>
      <c r="AY17">
        <v>169690.92</v>
      </c>
      <c r="AZ17">
        <v>169690.92</v>
      </c>
      <c r="BA17">
        <v>169690.92</v>
      </c>
      <c r="BB17">
        <v>0</v>
      </c>
      <c r="BC17">
        <v>0</v>
      </c>
      <c r="BD17">
        <v>0</v>
      </c>
      <c r="BE17">
        <v>0</v>
      </c>
      <c r="BF17">
        <v>171528</v>
      </c>
      <c r="BG17">
        <v>171528</v>
      </c>
      <c r="BH17">
        <v>1837.08</v>
      </c>
      <c r="BI17">
        <v>1837.08</v>
      </c>
      <c r="BJ17">
        <v>204.2</v>
      </c>
      <c r="BK17">
        <v>204.2</v>
      </c>
      <c r="BL17">
        <v>204.2</v>
      </c>
      <c r="BM17">
        <v>1</v>
      </c>
      <c r="BN17" t="s">
        <v>133</v>
      </c>
      <c r="BO17" t="s">
        <v>286</v>
      </c>
      <c r="BP17" t="s">
        <v>127</v>
      </c>
      <c r="BQ17" t="s">
        <v>127</v>
      </c>
      <c r="BR17" t="s">
        <v>284</v>
      </c>
      <c r="BS17">
        <v>0</v>
      </c>
      <c r="BT17">
        <v>0</v>
      </c>
      <c r="BU17">
        <v>0</v>
      </c>
      <c r="BW17">
        <v>91413</v>
      </c>
      <c r="BZ17" t="s">
        <v>127</v>
      </c>
      <c r="CA17">
        <v>1</v>
      </c>
      <c r="CC17" t="s">
        <v>127</v>
      </c>
      <c r="CT17">
        <v>0</v>
      </c>
      <c r="CV17">
        <v>0</v>
      </c>
      <c r="CX17">
        <v>0</v>
      </c>
      <c r="CZ17">
        <v>0</v>
      </c>
      <c r="DA17">
        <v>0</v>
      </c>
      <c r="DB17">
        <v>0</v>
      </c>
      <c r="DH17">
        <v>8744453.6199999992</v>
      </c>
      <c r="DI17" t="s">
        <v>136</v>
      </c>
      <c r="DJ17">
        <v>0</v>
      </c>
      <c r="DK17">
        <v>0</v>
      </c>
      <c r="DL17">
        <v>1.9615633800000001</v>
      </c>
      <c r="DM17">
        <v>750000</v>
      </c>
    </row>
    <row r="18" spans="1:117" x14ac:dyDescent="0.2">
      <c r="A18" t="s">
        <v>125</v>
      </c>
      <c r="B18" t="s">
        <v>136</v>
      </c>
      <c r="C18" t="s">
        <v>126</v>
      </c>
      <c r="D18" t="s">
        <v>127</v>
      </c>
      <c r="E18">
        <v>20241031</v>
      </c>
      <c r="F18" t="s">
        <v>198</v>
      </c>
      <c r="G18" t="s">
        <v>128</v>
      </c>
      <c r="H18" t="s">
        <v>199</v>
      </c>
      <c r="I18" t="s">
        <v>129</v>
      </c>
      <c r="J18">
        <v>2190385</v>
      </c>
      <c r="L18" t="s">
        <v>200</v>
      </c>
      <c r="M18" t="s">
        <v>201</v>
      </c>
      <c r="N18" t="s">
        <v>130</v>
      </c>
      <c r="O18" t="s">
        <v>131</v>
      </c>
      <c r="P18" t="s">
        <v>132</v>
      </c>
      <c r="Q18">
        <v>41</v>
      </c>
      <c r="S18" t="s">
        <v>126</v>
      </c>
      <c r="T18" t="s">
        <v>126</v>
      </c>
      <c r="U18" t="s">
        <v>126</v>
      </c>
      <c r="V18" t="s">
        <v>126</v>
      </c>
      <c r="Y18">
        <v>0</v>
      </c>
      <c r="Z18">
        <v>0</v>
      </c>
      <c r="AA18">
        <v>0</v>
      </c>
      <c r="AF18">
        <v>86</v>
      </c>
      <c r="AG18" t="s">
        <v>164</v>
      </c>
      <c r="AK18">
        <v>19</v>
      </c>
      <c r="AQ18">
        <v>0</v>
      </c>
      <c r="AR18">
        <v>0</v>
      </c>
      <c r="AS18">
        <v>1772</v>
      </c>
      <c r="AT18">
        <v>0</v>
      </c>
      <c r="AU18">
        <v>0</v>
      </c>
      <c r="AV18">
        <v>186.81055900000001</v>
      </c>
      <c r="AW18">
        <v>186.81055900000001</v>
      </c>
      <c r="AX18">
        <v>331028.31</v>
      </c>
      <c r="AY18">
        <v>331028.31</v>
      </c>
      <c r="AZ18">
        <v>331028.31</v>
      </c>
      <c r="BA18">
        <v>331028.31</v>
      </c>
      <c r="BB18">
        <v>0</v>
      </c>
      <c r="BC18">
        <v>0</v>
      </c>
      <c r="BD18">
        <v>0</v>
      </c>
      <c r="BE18">
        <v>0</v>
      </c>
      <c r="BF18">
        <v>397654.52</v>
      </c>
      <c r="BG18">
        <v>397654.52</v>
      </c>
      <c r="BH18">
        <v>66626.210000000006</v>
      </c>
      <c r="BI18">
        <v>66626.210000000006</v>
      </c>
      <c r="BJ18">
        <v>224.41</v>
      </c>
      <c r="BK18">
        <v>224.41</v>
      </c>
      <c r="BL18">
        <v>224.41</v>
      </c>
      <c r="BM18">
        <v>1</v>
      </c>
      <c r="BN18" t="s">
        <v>133</v>
      </c>
      <c r="BO18" t="s">
        <v>286</v>
      </c>
      <c r="BP18" t="s">
        <v>127</v>
      </c>
      <c r="BQ18" t="s">
        <v>127</v>
      </c>
      <c r="BR18" t="s">
        <v>284</v>
      </c>
      <c r="BS18">
        <v>0</v>
      </c>
      <c r="BT18">
        <v>0</v>
      </c>
      <c r="BU18">
        <v>0</v>
      </c>
      <c r="BW18">
        <v>91413</v>
      </c>
      <c r="BZ18" t="s">
        <v>127</v>
      </c>
      <c r="CA18">
        <v>1</v>
      </c>
      <c r="CC18" t="s">
        <v>127</v>
      </c>
      <c r="CT18">
        <v>0</v>
      </c>
      <c r="CV18">
        <v>0</v>
      </c>
      <c r="CX18">
        <v>0</v>
      </c>
      <c r="CZ18">
        <v>0</v>
      </c>
      <c r="DA18">
        <v>0</v>
      </c>
      <c r="DB18">
        <v>0</v>
      </c>
      <c r="DH18">
        <v>8744453.6199999992</v>
      </c>
      <c r="DI18" t="s">
        <v>136</v>
      </c>
      <c r="DJ18">
        <v>0</v>
      </c>
      <c r="DK18">
        <v>0</v>
      </c>
      <c r="DL18">
        <v>4.5475056199999999</v>
      </c>
      <c r="DM18">
        <v>750000</v>
      </c>
    </row>
    <row r="19" spans="1:117" x14ac:dyDescent="0.2">
      <c r="A19" t="s">
        <v>125</v>
      </c>
      <c r="B19" t="s">
        <v>136</v>
      </c>
      <c r="C19" t="s">
        <v>126</v>
      </c>
      <c r="D19" t="s">
        <v>127</v>
      </c>
      <c r="E19">
        <v>20241031</v>
      </c>
      <c r="F19">
        <v>478160104</v>
      </c>
      <c r="G19" t="s">
        <v>128</v>
      </c>
      <c r="H19" t="s">
        <v>202</v>
      </c>
      <c r="I19" t="s">
        <v>129</v>
      </c>
      <c r="J19">
        <v>2475833</v>
      </c>
      <c r="L19" t="s">
        <v>203</v>
      </c>
      <c r="M19" t="s">
        <v>287</v>
      </c>
      <c r="N19" t="s">
        <v>130</v>
      </c>
      <c r="O19" t="s">
        <v>131</v>
      </c>
      <c r="P19" t="s">
        <v>132</v>
      </c>
      <c r="Q19">
        <v>41</v>
      </c>
      <c r="S19" t="s">
        <v>126</v>
      </c>
      <c r="T19" t="s">
        <v>126</v>
      </c>
      <c r="U19" t="s">
        <v>126</v>
      </c>
      <c r="V19" t="s">
        <v>126</v>
      </c>
      <c r="Y19">
        <v>0</v>
      </c>
      <c r="Z19">
        <v>0</v>
      </c>
      <c r="AA19">
        <v>0</v>
      </c>
      <c r="AF19">
        <v>85</v>
      </c>
      <c r="AG19" t="s">
        <v>168</v>
      </c>
      <c r="AK19">
        <v>19</v>
      </c>
      <c r="AQ19">
        <v>0</v>
      </c>
      <c r="AR19">
        <v>0</v>
      </c>
      <c r="AS19">
        <v>1050</v>
      </c>
      <c r="AT19">
        <v>0</v>
      </c>
      <c r="AU19">
        <v>0</v>
      </c>
      <c r="AV19">
        <v>155.538667</v>
      </c>
      <c r="AW19">
        <v>155.538667</v>
      </c>
      <c r="AX19">
        <v>163315.6</v>
      </c>
      <c r="AY19">
        <v>163315.6</v>
      </c>
      <c r="AZ19">
        <v>163315.6</v>
      </c>
      <c r="BA19">
        <v>163315.6</v>
      </c>
      <c r="BB19">
        <v>0</v>
      </c>
      <c r="BC19">
        <v>0</v>
      </c>
      <c r="BD19">
        <v>0</v>
      </c>
      <c r="BE19">
        <v>0</v>
      </c>
      <c r="BF19">
        <v>168640.5</v>
      </c>
      <c r="BG19">
        <v>168640.5</v>
      </c>
      <c r="BH19">
        <v>5324.9</v>
      </c>
      <c r="BI19">
        <v>5324.9</v>
      </c>
      <c r="BJ19">
        <v>160.61000000000001</v>
      </c>
      <c r="BK19">
        <v>160.61000000000001</v>
      </c>
      <c r="BL19">
        <v>160.61000000000001</v>
      </c>
      <c r="BM19">
        <v>1</v>
      </c>
      <c r="BN19" t="s">
        <v>133</v>
      </c>
      <c r="BO19" t="s">
        <v>286</v>
      </c>
      <c r="BP19" t="s">
        <v>127</v>
      </c>
      <c r="BQ19" t="s">
        <v>127</v>
      </c>
      <c r="BR19" t="s">
        <v>284</v>
      </c>
      <c r="BS19">
        <v>0</v>
      </c>
      <c r="BT19">
        <v>0</v>
      </c>
      <c r="BU19">
        <v>0</v>
      </c>
      <c r="BW19">
        <v>91413</v>
      </c>
      <c r="BZ19" t="s">
        <v>127</v>
      </c>
      <c r="CA19">
        <v>1</v>
      </c>
      <c r="CC19" t="s">
        <v>127</v>
      </c>
      <c r="CT19">
        <v>0</v>
      </c>
      <c r="CV19">
        <v>0</v>
      </c>
      <c r="CX19">
        <v>0</v>
      </c>
      <c r="CZ19">
        <v>0</v>
      </c>
      <c r="DA19">
        <v>0</v>
      </c>
      <c r="DB19">
        <v>0</v>
      </c>
      <c r="DH19">
        <v>8744453.6199999992</v>
      </c>
      <c r="DI19" t="s">
        <v>136</v>
      </c>
      <c r="DJ19">
        <v>0</v>
      </c>
      <c r="DK19">
        <v>0</v>
      </c>
      <c r="DL19">
        <v>1.9285424499999999</v>
      </c>
      <c r="DM19">
        <v>750000</v>
      </c>
    </row>
    <row r="20" spans="1:117" x14ac:dyDescent="0.2">
      <c r="A20" t="s">
        <v>125</v>
      </c>
      <c r="B20" t="s">
        <v>136</v>
      </c>
      <c r="C20" t="s">
        <v>126</v>
      </c>
      <c r="D20" t="s">
        <v>127</v>
      </c>
      <c r="E20">
        <v>20241031</v>
      </c>
      <c r="F20" t="s">
        <v>204</v>
      </c>
      <c r="G20" t="s">
        <v>128</v>
      </c>
      <c r="H20" t="s">
        <v>205</v>
      </c>
      <c r="I20" t="s">
        <v>129</v>
      </c>
      <c r="J20" t="s">
        <v>206</v>
      </c>
      <c r="L20" t="s">
        <v>207</v>
      </c>
      <c r="M20" t="s">
        <v>208</v>
      </c>
      <c r="N20" t="s">
        <v>130</v>
      </c>
      <c r="O20" t="s">
        <v>131</v>
      </c>
      <c r="P20" t="s">
        <v>132</v>
      </c>
      <c r="Q20">
        <v>41</v>
      </c>
      <c r="S20" t="s">
        <v>126</v>
      </c>
      <c r="T20" t="s">
        <v>126</v>
      </c>
      <c r="U20" t="s">
        <v>126</v>
      </c>
      <c r="V20" t="s">
        <v>126</v>
      </c>
      <c r="Y20">
        <v>0</v>
      </c>
      <c r="Z20">
        <v>0</v>
      </c>
      <c r="AA20">
        <v>0</v>
      </c>
      <c r="AD20" t="s">
        <v>154</v>
      </c>
      <c r="AE20" t="s">
        <v>155</v>
      </c>
      <c r="AF20">
        <v>80</v>
      </c>
      <c r="AG20" t="s">
        <v>172</v>
      </c>
      <c r="AK20">
        <v>19</v>
      </c>
      <c r="AQ20">
        <v>0</v>
      </c>
      <c r="AR20">
        <v>0</v>
      </c>
      <c r="AS20">
        <v>8160</v>
      </c>
      <c r="AT20">
        <v>0</v>
      </c>
      <c r="AU20">
        <v>0</v>
      </c>
      <c r="AV20">
        <v>18.607666999999999</v>
      </c>
      <c r="AW20">
        <v>18.607666999999999</v>
      </c>
      <c r="AX20">
        <v>151838.56</v>
      </c>
      <c r="AY20">
        <v>151838.56</v>
      </c>
      <c r="AZ20">
        <v>151838.56</v>
      </c>
      <c r="BA20">
        <v>151838.56</v>
      </c>
      <c r="BB20">
        <v>0</v>
      </c>
      <c r="BC20">
        <v>0</v>
      </c>
      <c r="BD20">
        <v>0</v>
      </c>
      <c r="BE20">
        <v>0</v>
      </c>
      <c r="BF20">
        <v>200348.4</v>
      </c>
      <c r="BG20">
        <v>200348.4</v>
      </c>
      <c r="BH20">
        <v>48509.84</v>
      </c>
      <c r="BI20">
        <v>48509.84</v>
      </c>
      <c r="BJ20">
        <v>24.552499999999998</v>
      </c>
      <c r="BK20">
        <v>24.552499999999998</v>
      </c>
      <c r="BL20">
        <v>24.84</v>
      </c>
      <c r="BM20">
        <v>1</v>
      </c>
      <c r="BN20" t="s">
        <v>133</v>
      </c>
      <c r="BO20" t="s">
        <v>286</v>
      </c>
      <c r="BP20" t="s">
        <v>127</v>
      </c>
      <c r="BQ20" t="s">
        <v>127</v>
      </c>
      <c r="BR20" t="s">
        <v>284</v>
      </c>
      <c r="BS20">
        <v>0</v>
      </c>
      <c r="BT20">
        <v>0</v>
      </c>
      <c r="BU20">
        <v>0</v>
      </c>
      <c r="BW20">
        <v>91413</v>
      </c>
      <c r="BZ20" t="s">
        <v>127</v>
      </c>
      <c r="CA20">
        <v>1</v>
      </c>
      <c r="CC20" t="s">
        <v>127</v>
      </c>
      <c r="CT20">
        <v>0</v>
      </c>
      <c r="CV20">
        <v>0</v>
      </c>
      <c r="CX20">
        <v>0</v>
      </c>
      <c r="CZ20">
        <v>0</v>
      </c>
      <c r="DA20">
        <v>0</v>
      </c>
      <c r="DB20">
        <v>0</v>
      </c>
      <c r="DH20">
        <v>8744453.6199999992</v>
      </c>
      <c r="DI20" t="s">
        <v>136</v>
      </c>
      <c r="DJ20">
        <v>0</v>
      </c>
      <c r="DK20">
        <v>0</v>
      </c>
      <c r="DL20">
        <v>2.2911482900000002</v>
      </c>
      <c r="DM20">
        <v>750000</v>
      </c>
    </row>
    <row r="21" spans="1:117" x14ac:dyDescent="0.2">
      <c r="A21" t="s">
        <v>125</v>
      </c>
      <c r="B21" t="s">
        <v>136</v>
      </c>
      <c r="C21" t="s">
        <v>126</v>
      </c>
      <c r="D21" t="s">
        <v>127</v>
      </c>
      <c r="E21">
        <v>20241031</v>
      </c>
      <c r="F21">
        <v>539830109</v>
      </c>
      <c r="G21" t="s">
        <v>128</v>
      </c>
      <c r="H21" t="s">
        <v>209</v>
      </c>
      <c r="I21" t="s">
        <v>129</v>
      </c>
      <c r="J21">
        <v>2522096</v>
      </c>
      <c r="L21" t="s">
        <v>210</v>
      </c>
      <c r="M21" t="s">
        <v>211</v>
      </c>
      <c r="N21" t="s">
        <v>130</v>
      </c>
      <c r="O21" t="s">
        <v>131</v>
      </c>
      <c r="P21" t="s">
        <v>132</v>
      </c>
      <c r="Q21">
        <v>41</v>
      </c>
      <c r="S21" t="s">
        <v>126</v>
      </c>
      <c r="T21" t="s">
        <v>126</v>
      </c>
      <c r="U21" t="s">
        <v>126</v>
      </c>
      <c r="V21" t="s">
        <v>126</v>
      </c>
      <c r="Y21">
        <v>0</v>
      </c>
      <c r="Z21">
        <v>0</v>
      </c>
      <c r="AA21">
        <v>0</v>
      </c>
      <c r="AF21">
        <v>82</v>
      </c>
      <c r="AG21" t="s">
        <v>212</v>
      </c>
      <c r="AK21">
        <v>19</v>
      </c>
      <c r="AQ21">
        <v>0</v>
      </c>
      <c r="AR21">
        <v>0</v>
      </c>
      <c r="AS21">
        <v>570</v>
      </c>
      <c r="AT21">
        <v>0</v>
      </c>
      <c r="AU21">
        <v>0</v>
      </c>
      <c r="AV21">
        <v>467.197</v>
      </c>
      <c r="AW21">
        <v>467.197</v>
      </c>
      <c r="AX21">
        <v>266302.28999999998</v>
      </c>
      <c r="AY21">
        <v>266302.28999999998</v>
      </c>
      <c r="AZ21">
        <v>266302.28999999998</v>
      </c>
      <c r="BA21">
        <v>266302.28999999998</v>
      </c>
      <c r="BB21">
        <v>0</v>
      </c>
      <c r="BC21">
        <v>0</v>
      </c>
      <c r="BD21">
        <v>0</v>
      </c>
      <c r="BE21">
        <v>0</v>
      </c>
      <c r="BF21">
        <v>311185.8</v>
      </c>
      <c r="BG21">
        <v>311185.8</v>
      </c>
      <c r="BH21">
        <v>44883.51</v>
      </c>
      <c r="BI21">
        <v>44883.51</v>
      </c>
      <c r="BJ21">
        <v>545.94000000000005</v>
      </c>
      <c r="BK21">
        <v>545.94000000000005</v>
      </c>
      <c r="BL21">
        <v>545.94000000000005</v>
      </c>
      <c r="BM21">
        <v>1</v>
      </c>
      <c r="BN21" t="s">
        <v>133</v>
      </c>
      <c r="BO21" t="s">
        <v>286</v>
      </c>
      <c r="BP21" t="s">
        <v>127</v>
      </c>
      <c r="BQ21" t="s">
        <v>127</v>
      </c>
      <c r="BR21" t="s">
        <v>284</v>
      </c>
      <c r="BS21">
        <v>0</v>
      </c>
      <c r="BT21">
        <v>0</v>
      </c>
      <c r="BU21">
        <v>0</v>
      </c>
      <c r="BW21">
        <v>91413</v>
      </c>
      <c r="BZ21" t="s">
        <v>127</v>
      </c>
      <c r="CA21">
        <v>1</v>
      </c>
      <c r="CC21" t="s">
        <v>127</v>
      </c>
      <c r="CT21">
        <v>0</v>
      </c>
      <c r="CV21">
        <v>0</v>
      </c>
      <c r="CX21">
        <v>0</v>
      </c>
      <c r="CZ21">
        <v>0</v>
      </c>
      <c r="DA21">
        <v>0</v>
      </c>
      <c r="DB21">
        <v>0</v>
      </c>
      <c r="DH21">
        <v>8744453.6199999992</v>
      </c>
      <c r="DI21" t="s">
        <v>136</v>
      </c>
      <c r="DJ21">
        <v>0</v>
      </c>
      <c r="DK21">
        <v>0</v>
      </c>
      <c r="DL21">
        <v>3.5586648799999998</v>
      </c>
      <c r="DM21">
        <v>750000</v>
      </c>
    </row>
    <row r="22" spans="1:117" x14ac:dyDescent="0.2">
      <c r="A22" t="s">
        <v>125</v>
      </c>
      <c r="B22" t="s">
        <v>136</v>
      </c>
      <c r="C22" t="s">
        <v>126</v>
      </c>
      <c r="D22" t="s">
        <v>127</v>
      </c>
      <c r="E22">
        <v>20241031</v>
      </c>
      <c r="F22">
        <v>548661107</v>
      </c>
      <c r="G22" t="s">
        <v>128</v>
      </c>
      <c r="H22" t="s">
        <v>213</v>
      </c>
      <c r="I22" t="s">
        <v>129</v>
      </c>
      <c r="J22">
        <v>2536763</v>
      </c>
      <c r="L22" t="s">
        <v>214</v>
      </c>
      <c r="M22" t="s">
        <v>215</v>
      </c>
      <c r="N22" t="s">
        <v>130</v>
      </c>
      <c r="O22" t="s">
        <v>131</v>
      </c>
      <c r="P22" t="s">
        <v>132</v>
      </c>
      <c r="Q22">
        <v>41</v>
      </c>
      <c r="S22" t="s">
        <v>126</v>
      </c>
      <c r="T22" t="s">
        <v>126</v>
      </c>
      <c r="U22" t="s">
        <v>126</v>
      </c>
      <c r="V22" t="s">
        <v>126</v>
      </c>
      <c r="Y22">
        <v>0</v>
      </c>
      <c r="Z22">
        <v>0</v>
      </c>
      <c r="AA22">
        <v>0</v>
      </c>
      <c r="AF22">
        <v>83</v>
      </c>
      <c r="AG22" t="s">
        <v>216</v>
      </c>
      <c r="AK22">
        <v>19</v>
      </c>
      <c r="AQ22">
        <v>0</v>
      </c>
      <c r="AR22">
        <v>0</v>
      </c>
      <c r="AS22">
        <v>900</v>
      </c>
      <c r="AT22">
        <v>0</v>
      </c>
      <c r="AU22">
        <v>0</v>
      </c>
      <c r="AV22">
        <v>231.848333</v>
      </c>
      <c r="AW22">
        <v>231.848333</v>
      </c>
      <c r="AX22">
        <v>208663.5</v>
      </c>
      <c r="AY22">
        <v>208663.5</v>
      </c>
      <c r="AZ22">
        <v>208663.5</v>
      </c>
      <c r="BA22">
        <v>208663.5</v>
      </c>
      <c r="BB22">
        <v>0</v>
      </c>
      <c r="BC22">
        <v>0</v>
      </c>
      <c r="BD22">
        <v>0</v>
      </c>
      <c r="BE22">
        <v>0</v>
      </c>
      <c r="BF22">
        <v>235251</v>
      </c>
      <c r="BG22">
        <v>235251</v>
      </c>
      <c r="BH22">
        <v>26587.5</v>
      </c>
      <c r="BI22">
        <v>26587.5</v>
      </c>
      <c r="BJ22">
        <v>261.39</v>
      </c>
      <c r="BK22">
        <v>261.39</v>
      </c>
      <c r="BL22">
        <v>261.39</v>
      </c>
      <c r="BM22">
        <v>1</v>
      </c>
      <c r="BN22" t="s">
        <v>133</v>
      </c>
      <c r="BO22" t="s">
        <v>286</v>
      </c>
      <c r="BP22" t="s">
        <v>127</v>
      </c>
      <c r="BQ22" t="s">
        <v>127</v>
      </c>
      <c r="BR22" t="s">
        <v>284</v>
      </c>
      <c r="BS22">
        <v>0</v>
      </c>
      <c r="BT22">
        <v>0</v>
      </c>
      <c r="BU22">
        <v>0</v>
      </c>
      <c r="BW22">
        <v>91413</v>
      </c>
      <c r="BZ22" t="s">
        <v>127</v>
      </c>
      <c r="CA22">
        <v>1</v>
      </c>
      <c r="CC22" t="s">
        <v>127</v>
      </c>
      <c r="CT22">
        <v>0</v>
      </c>
      <c r="CV22">
        <v>0</v>
      </c>
      <c r="CX22">
        <v>0</v>
      </c>
      <c r="CZ22">
        <v>0</v>
      </c>
      <c r="DA22">
        <v>0</v>
      </c>
      <c r="DB22">
        <v>0</v>
      </c>
      <c r="DH22">
        <v>8744453.6199999992</v>
      </c>
      <c r="DI22" t="s">
        <v>136</v>
      </c>
      <c r="DJ22">
        <v>0</v>
      </c>
      <c r="DK22">
        <v>0</v>
      </c>
      <c r="DL22">
        <v>2.6902881600000002</v>
      </c>
      <c r="DM22">
        <v>750000</v>
      </c>
    </row>
    <row r="23" spans="1:117" x14ac:dyDescent="0.2">
      <c r="A23" t="s">
        <v>125</v>
      </c>
      <c r="B23" t="s">
        <v>136</v>
      </c>
      <c r="C23" t="s">
        <v>126</v>
      </c>
      <c r="D23" t="s">
        <v>127</v>
      </c>
      <c r="E23">
        <v>20241031</v>
      </c>
      <c r="F23" t="s">
        <v>217</v>
      </c>
      <c r="G23" t="s">
        <v>128</v>
      </c>
      <c r="H23" t="s">
        <v>218</v>
      </c>
      <c r="I23" t="s">
        <v>129</v>
      </c>
      <c r="J23">
        <v>2340168</v>
      </c>
      <c r="L23" t="s">
        <v>219</v>
      </c>
      <c r="M23" t="s">
        <v>220</v>
      </c>
      <c r="N23" t="s">
        <v>130</v>
      </c>
      <c r="O23" t="s">
        <v>131</v>
      </c>
      <c r="P23" t="s">
        <v>132</v>
      </c>
      <c r="Q23">
        <v>41</v>
      </c>
      <c r="S23" t="s">
        <v>126</v>
      </c>
      <c r="T23" t="s">
        <v>126</v>
      </c>
      <c r="U23" t="s">
        <v>126</v>
      </c>
      <c r="V23" t="s">
        <v>126</v>
      </c>
      <c r="Y23">
        <v>0</v>
      </c>
      <c r="Z23">
        <v>0</v>
      </c>
      <c r="AA23">
        <v>0</v>
      </c>
      <c r="AF23">
        <v>86</v>
      </c>
      <c r="AG23" t="s">
        <v>164</v>
      </c>
      <c r="AK23">
        <v>19</v>
      </c>
      <c r="AQ23">
        <v>0</v>
      </c>
      <c r="AR23">
        <v>0</v>
      </c>
      <c r="AS23">
        <v>840</v>
      </c>
      <c r="AT23">
        <v>0</v>
      </c>
      <c r="AU23">
        <v>0</v>
      </c>
      <c r="AV23">
        <v>145.816</v>
      </c>
      <c r="AW23">
        <v>145.816</v>
      </c>
      <c r="AX23">
        <v>122485.44</v>
      </c>
      <c r="AY23">
        <v>122485.44</v>
      </c>
      <c r="AZ23">
        <v>122485.44</v>
      </c>
      <c r="BA23">
        <v>122485.44</v>
      </c>
      <c r="BB23">
        <v>0</v>
      </c>
      <c r="BC23">
        <v>0</v>
      </c>
      <c r="BD23">
        <v>0</v>
      </c>
      <c r="BE23">
        <v>0</v>
      </c>
      <c r="BF23">
        <v>165950.39999999999</v>
      </c>
      <c r="BG23">
        <v>165950.39999999999</v>
      </c>
      <c r="BH23">
        <v>43464.959999999999</v>
      </c>
      <c r="BI23">
        <v>43464.959999999999</v>
      </c>
      <c r="BJ23">
        <v>197.56</v>
      </c>
      <c r="BK23">
        <v>197.56</v>
      </c>
      <c r="BL23">
        <v>197.56</v>
      </c>
      <c r="BM23">
        <v>1</v>
      </c>
      <c r="BN23" t="s">
        <v>133</v>
      </c>
      <c r="BO23" t="s">
        <v>286</v>
      </c>
      <c r="BP23" t="s">
        <v>127</v>
      </c>
      <c r="BQ23" t="s">
        <v>127</v>
      </c>
      <c r="BR23" t="s">
        <v>284</v>
      </c>
      <c r="BS23">
        <v>0</v>
      </c>
      <c r="BT23">
        <v>0</v>
      </c>
      <c r="BU23">
        <v>0</v>
      </c>
      <c r="BW23">
        <v>91413</v>
      </c>
      <c r="BZ23" t="s">
        <v>127</v>
      </c>
      <c r="CA23">
        <v>1</v>
      </c>
      <c r="CC23" t="s">
        <v>127</v>
      </c>
      <c r="CT23">
        <v>0</v>
      </c>
      <c r="CV23">
        <v>0</v>
      </c>
      <c r="CX23">
        <v>0</v>
      </c>
      <c r="CZ23">
        <v>0</v>
      </c>
      <c r="DA23">
        <v>0</v>
      </c>
      <c r="DB23">
        <v>0</v>
      </c>
      <c r="DH23">
        <v>8744453.6199999992</v>
      </c>
      <c r="DI23" t="s">
        <v>136</v>
      </c>
      <c r="DJ23">
        <v>0</v>
      </c>
      <c r="DK23">
        <v>0</v>
      </c>
      <c r="DL23">
        <v>1.89777895</v>
      </c>
      <c r="DM23">
        <v>750000</v>
      </c>
    </row>
    <row r="24" spans="1:117" x14ac:dyDescent="0.2">
      <c r="A24" t="s">
        <v>125</v>
      </c>
      <c r="B24" t="s">
        <v>136</v>
      </c>
      <c r="C24" t="s">
        <v>126</v>
      </c>
      <c r="D24" t="s">
        <v>127</v>
      </c>
      <c r="E24">
        <v>20241031</v>
      </c>
      <c r="F24">
        <v>580135101</v>
      </c>
      <c r="G24" t="s">
        <v>128</v>
      </c>
      <c r="H24" t="s">
        <v>221</v>
      </c>
      <c r="I24" t="s">
        <v>129</v>
      </c>
      <c r="J24">
        <v>2550707</v>
      </c>
      <c r="L24" t="s">
        <v>222</v>
      </c>
      <c r="M24" t="s">
        <v>223</v>
      </c>
      <c r="N24" t="s">
        <v>130</v>
      </c>
      <c r="O24" t="s">
        <v>131</v>
      </c>
      <c r="P24" t="s">
        <v>132</v>
      </c>
      <c r="Q24">
        <v>41</v>
      </c>
      <c r="S24" t="s">
        <v>126</v>
      </c>
      <c r="T24" t="s">
        <v>126</v>
      </c>
      <c r="U24" t="s">
        <v>126</v>
      </c>
      <c r="V24" t="s">
        <v>126</v>
      </c>
      <c r="Y24">
        <v>0</v>
      </c>
      <c r="Z24">
        <v>0</v>
      </c>
      <c r="AA24">
        <v>0</v>
      </c>
      <c r="AF24">
        <v>83</v>
      </c>
      <c r="AG24" t="s">
        <v>224</v>
      </c>
      <c r="AK24">
        <v>19</v>
      </c>
      <c r="AQ24">
        <v>0</v>
      </c>
      <c r="AR24">
        <v>0</v>
      </c>
      <c r="AS24">
        <v>810</v>
      </c>
      <c r="AT24">
        <v>0</v>
      </c>
      <c r="AU24">
        <v>0</v>
      </c>
      <c r="AV24">
        <v>280.99266699999998</v>
      </c>
      <c r="AW24">
        <v>280.99266699999998</v>
      </c>
      <c r="AX24">
        <v>227604.06</v>
      </c>
      <c r="AY24">
        <v>227604.06</v>
      </c>
      <c r="AZ24">
        <v>227604.06</v>
      </c>
      <c r="BA24">
        <v>227604.06</v>
      </c>
      <c r="BB24">
        <v>0</v>
      </c>
      <c r="BC24">
        <v>0</v>
      </c>
      <c r="BD24">
        <v>0</v>
      </c>
      <c r="BE24">
        <v>0</v>
      </c>
      <c r="BF24">
        <v>236131.20000000001</v>
      </c>
      <c r="BG24">
        <v>236131.20000000001</v>
      </c>
      <c r="BH24">
        <v>8527.14</v>
      </c>
      <c r="BI24">
        <v>8527.14</v>
      </c>
      <c r="BJ24">
        <v>291.52</v>
      </c>
      <c r="BK24">
        <v>291.52</v>
      </c>
      <c r="BL24">
        <v>291.52</v>
      </c>
      <c r="BM24">
        <v>1</v>
      </c>
      <c r="BN24" t="s">
        <v>133</v>
      </c>
      <c r="BO24" t="s">
        <v>286</v>
      </c>
      <c r="BP24" t="s">
        <v>127</v>
      </c>
      <c r="BQ24" t="s">
        <v>127</v>
      </c>
      <c r="BR24" t="s">
        <v>284</v>
      </c>
      <c r="BS24">
        <v>0</v>
      </c>
      <c r="BT24">
        <v>0</v>
      </c>
      <c r="BU24">
        <v>0</v>
      </c>
      <c r="BW24">
        <v>91413</v>
      </c>
      <c r="BZ24" t="s">
        <v>127</v>
      </c>
      <c r="CA24">
        <v>1</v>
      </c>
      <c r="CC24" t="s">
        <v>127</v>
      </c>
      <c r="CT24">
        <v>0</v>
      </c>
      <c r="CV24">
        <v>0</v>
      </c>
      <c r="CX24">
        <v>0</v>
      </c>
      <c r="CZ24">
        <v>0</v>
      </c>
      <c r="DA24">
        <v>0</v>
      </c>
      <c r="DB24">
        <v>0</v>
      </c>
      <c r="DH24">
        <v>8744453.6199999992</v>
      </c>
      <c r="DI24" t="s">
        <v>136</v>
      </c>
      <c r="DJ24">
        <v>0</v>
      </c>
      <c r="DK24">
        <v>0</v>
      </c>
      <c r="DL24">
        <v>2.7003539600000002</v>
      </c>
      <c r="DM24">
        <v>750000</v>
      </c>
    </row>
    <row r="25" spans="1:117" x14ac:dyDescent="0.2">
      <c r="A25" t="s">
        <v>125</v>
      </c>
      <c r="B25" t="s">
        <v>136</v>
      </c>
      <c r="C25" t="s">
        <v>126</v>
      </c>
      <c r="D25" t="s">
        <v>127</v>
      </c>
      <c r="E25">
        <v>20241031</v>
      </c>
      <c r="F25" t="s">
        <v>225</v>
      </c>
      <c r="G25" t="s">
        <v>128</v>
      </c>
      <c r="H25" t="s">
        <v>226</v>
      </c>
      <c r="I25" t="s">
        <v>129</v>
      </c>
      <c r="J25">
        <v>2778844</v>
      </c>
      <c r="L25" t="s">
        <v>227</v>
      </c>
      <c r="M25" t="s">
        <v>228</v>
      </c>
      <c r="N25" t="s">
        <v>130</v>
      </c>
      <c r="O25" t="s">
        <v>131</v>
      </c>
      <c r="P25" t="s">
        <v>132</v>
      </c>
      <c r="Q25">
        <v>41</v>
      </c>
      <c r="S25" t="s">
        <v>126</v>
      </c>
      <c r="T25" t="s">
        <v>126</v>
      </c>
      <c r="U25" t="s">
        <v>126</v>
      </c>
      <c r="V25" t="s">
        <v>126</v>
      </c>
      <c r="Y25">
        <v>0</v>
      </c>
      <c r="Z25">
        <v>0</v>
      </c>
      <c r="AA25">
        <v>0</v>
      </c>
      <c r="AF25">
        <v>85</v>
      </c>
      <c r="AG25" t="s">
        <v>168</v>
      </c>
      <c r="AK25">
        <v>19</v>
      </c>
      <c r="AQ25">
        <v>0</v>
      </c>
      <c r="AR25">
        <v>0</v>
      </c>
      <c r="AS25">
        <v>1860</v>
      </c>
      <c r="AT25">
        <v>0</v>
      </c>
      <c r="AU25">
        <v>0</v>
      </c>
      <c r="AV25">
        <v>122.986</v>
      </c>
      <c r="AW25">
        <v>122.986</v>
      </c>
      <c r="AX25">
        <v>228753.96</v>
      </c>
      <c r="AY25">
        <v>228753.96</v>
      </c>
      <c r="AZ25">
        <v>228753.96</v>
      </c>
      <c r="BA25">
        <v>228753.96</v>
      </c>
      <c r="BB25">
        <v>0</v>
      </c>
      <c r="BC25">
        <v>0</v>
      </c>
      <c r="BD25">
        <v>0</v>
      </c>
      <c r="BE25">
        <v>0</v>
      </c>
      <c r="BF25">
        <v>194983.8</v>
      </c>
      <c r="BG25">
        <v>194983.8</v>
      </c>
      <c r="BH25">
        <v>-33770.160000000003</v>
      </c>
      <c r="BI25">
        <v>-33770.160000000003</v>
      </c>
      <c r="BJ25">
        <v>104.83</v>
      </c>
      <c r="BK25">
        <v>104.83</v>
      </c>
      <c r="BL25">
        <v>104.83</v>
      </c>
      <c r="BM25">
        <v>1</v>
      </c>
      <c r="BN25" t="s">
        <v>133</v>
      </c>
      <c r="BO25" t="s">
        <v>286</v>
      </c>
      <c r="BP25" t="s">
        <v>127</v>
      </c>
      <c r="BQ25" t="s">
        <v>127</v>
      </c>
      <c r="BR25" t="s">
        <v>284</v>
      </c>
      <c r="BS25">
        <v>0</v>
      </c>
      <c r="BT25">
        <v>0</v>
      </c>
      <c r="BU25">
        <v>0</v>
      </c>
      <c r="BW25">
        <v>91413</v>
      </c>
      <c r="BZ25" t="s">
        <v>127</v>
      </c>
      <c r="CA25">
        <v>1</v>
      </c>
      <c r="CC25" t="s">
        <v>127</v>
      </c>
      <c r="CT25">
        <v>0</v>
      </c>
      <c r="CV25">
        <v>0</v>
      </c>
      <c r="CX25">
        <v>0</v>
      </c>
      <c r="CZ25">
        <v>0</v>
      </c>
      <c r="DA25">
        <v>0</v>
      </c>
      <c r="DB25">
        <v>0</v>
      </c>
      <c r="DH25">
        <v>8744453.6199999992</v>
      </c>
      <c r="DI25" t="s">
        <v>136</v>
      </c>
      <c r="DJ25">
        <v>0</v>
      </c>
      <c r="DK25">
        <v>0</v>
      </c>
      <c r="DL25">
        <v>2.2297996900000001</v>
      </c>
      <c r="DM25">
        <v>750000</v>
      </c>
    </row>
    <row r="26" spans="1:117" x14ac:dyDescent="0.2">
      <c r="A26" t="s">
        <v>125</v>
      </c>
      <c r="B26" t="s">
        <v>136</v>
      </c>
      <c r="C26" t="s">
        <v>126</v>
      </c>
      <c r="D26" t="s">
        <v>127</v>
      </c>
      <c r="E26">
        <v>20241031</v>
      </c>
      <c r="F26">
        <v>594918104</v>
      </c>
      <c r="G26" t="s">
        <v>128</v>
      </c>
      <c r="H26" t="s">
        <v>229</v>
      </c>
      <c r="I26" t="s">
        <v>129</v>
      </c>
      <c r="J26">
        <v>2588173</v>
      </c>
      <c r="L26" t="s">
        <v>230</v>
      </c>
      <c r="M26" t="s">
        <v>231</v>
      </c>
      <c r="N26" t="s">
        <v>130</v>
      </c>
      <c r="O26" t="s">
        <v>131</v>
      </c>
      <c r="P26" t="s">
        <v>132</v>
      </c>
      <c r="Q26">
        <v>41</v>
      </c>
      <c r="S26" t="s">
        <v>126</v>
      </c>
      <c r="T26" t="s">
        <v>126</v>
      </c>
      <c r="U26" t="s">
        <v>126</v>
      </c>
      <c r="V26" t="s">
        <v>126</v>
      </c>
      <c r="Y26">
        <v>0</v>
      </c>
      <c r="Z26">
        <v>0</v>
      </c>
      <c r="AA26">
        <v>0</v>
      </c>
      <c r="AF26">
        <v>87</v>
      </c>
      <c r="AG26" t="s">
        <v>232</v>
      </c>
      <c r="AK26">
        <v>16</v>
      </c>
      <c r="AQ26">
        <v>0</v>
      </c>
      <c r="AR26">
        <v>0</v>
      </c>
      <c r="AS26">
        <v>847</v>
      </c>
      <c r="AT26">
        <v>0</v>
      </c>
      <c r="AU26">
        <v>0</v>
      </c>
      <c r="AV26">
        <v>416.00234899999998</v>
      </c>
      <c r="AW26">
        <v>416.00234899999998</v>
      </c>
      <c r="AX26">
        <v>352353.99</v>
      </c>
      <c r="AY26">
        <v>352353.99</v>
      </c>
      <c r="AZ26">
        <v>352353.99</v>
      </c>
      <c r="BA26">
        <v>352353.99</v>
      </c>
      <c r="BB26">
        <v>0</v>
      </c>
      <c r="BC26">
        <v>0</v>
      </c>
      <c r="BD26">
        <v>0</v>
      </c>
      <c r="BE26">
        <v>0</v>
      </c>
      <c r="BF26">
        <v>366352.91</v>
      </c>
      <c r="BG26">
        <v>366352.91</v>
      </c>
      <c r="BH26">
        <v>13998.92</v>
      </c>
      <c r="BI26">
        <v>13998.92</v>
      </c>
      <c r="BJ26">
        <v>432.53</v>
      </c>
      <c r="BK26">
        <v>432.53</v>
      </c>
      <c r="BL26">
        <v>432.53</v>
      </c>
      <c r="BM26">
        <v>1</v>
      </c>
      <c r="BN26" t="s">
        <v>133</v>
      </c>
      <c r="BO26" t="s">
        <v>286</v>
      </c>
      <c r="BP26" t="s">
        <v>127</v>
      </c>
      <c r="BQ26" t="s">
        <v>127</v>
      </c>
      <c r="BR26" t="s">
        <v>284</v>
      </c>
      <c r="BS26">
        <v>0</v>
      </c>
      <c r="BT26">
        <v>0</v>
      </c>
      <c r="BU26">
        <v>0</v>
      </c>
      <c r="BW26">
        <v>91413</v>
      </c>
      <c r="BZ26" t="s">
        <v>127</v>
      </c>
      <c r="CA26">
        <v>1</v>
      </c>
      <c r="CC26" t="s">
        <v>127</v>
      </c>
      <c r="CT26">
        <v>0</v>
      </c>
      <c r="CV26">
        <v>0</v>
      </c>
      <c r="CX26">
        <v>0</v>
      </c>
      <c r="CZ26">
        <v>0</v>
      </c>
      <c r="DA26">
        <v>0</v>
      </c>
      <c r="DB26">
        <v>0</v>
      </c>
      <c r="DH26">
        <v>8744453.6199999992</v>
      </c>
      <c r="DI26" t="s">
        <v>136</v>
      </c>
      <c r="DJ26">
        <v>0</v>
      </c>
      <c r="DK26">
        <v>0</v>
      </c>
      <c r="DL26">
        <v>4.1895460399999997</v>
      </c>
      <c r="DM26">
        <v>750000</v>
      </c>
    </row>
    <row r="27" spans="1:117" x14ac:dyDescent="0.2">
      <c r="A27" t="s">
        <v>125</v>
      </c>
      <c r="B27" t="s">
        <v>136</v>
      </c>
      <c r="C27" t="s">
        <v>126</v>
      </c>
      <c r="D27" t="s">
        <v>127</v>
      </c>
      <c r="E27">
        <v>20241031</v>
      </c>
      <c r="F27">
        <v>609207105</v>
      </c>
      <c r="G27" t="s">
        <v>128</v>
      </c>
      <c r="H27" t="s">
        <v>233</v>
      </c>
      <c r="I27" t="s">
        <v>129</v>
      </c>
      <c r="J27" t="s">
        <v>234</v>
      </c>
      <c r="L27" t="s">
        <v>235</v>
      </c>
      <c r="M27" t="s">
        <v>236</v>
      </c>
      <c r="N27" t="s">
        <v>130</v>
      </c>
      <c r="O27" t="s">
        <v>131</v>
      </c>
      <c r="P27" t="s">
        <v>132</v>
      </c>
      <c r="Q27">
        <v>41</v>
      </c>
      <c r="S27" t="s">
        <v>126</v>
      </c>
      <c r="T27" t="s">
        <v>126</v>
      </c>
      <c r="U27" t="s">
        <v>126</v>
      </c>
      <c r="V27" t="s">
        <v>126</v>
      </c>
      <c r="Y27">
        <v>0</v>
      </c>
      <c r="Z27">
        <v>0</v>
      </c>
      <c r="AA27">
        <v>0</v>
      </c>
      <c r="AF27">
        <v>84</v>
      </c>
      <c r="AG27" t="s">
        <v>193</v>
      </c>
      <c r="AK27">
        <v>19</v>
      </c>
      <c r="AQ27">
        <v>0</v>
      </c>
      <c r="AR27">
        <v>0</v>
      </c>
      <c r="AS27">
        <v>2850</v>
      </c>
      <c r="AT27">
        <v>0</v>
      </c>
      <c r="AU27">
        <v>0</v>
      </c>
      <c r="AV27">
        <v>71.593000000000004</v>
      </c>
      <c r="AW27">
        <v>71.593000000000004</v>
      </c>
      <c r="AX27">
        <v>204040.05</v>
      </c>
      <c r="AY27">
        <v>204040.05</v>
      </c>
      <c r="AZ27">
        <v>204040.05</v>
      </c>
      <c r="BA27">
        <v>204040.05</v>
      </c>
      <c r="BB27">
        <v>0</v>
      </c>
      <c r="BC27">
        <v>0</v>
      </c>
      <c r="BD27">
        <v>0</v>
      </c>
      <c r="BE27">
        <v>0</v>
      </c>
      <c r="BF27">
        <v>198901.5</v>
      </c>
      <c r="BG27">
        <v>198901.5</v>
      </c>
      <c r="BH27">
        <v>-5138.55</v>
      </c>
      <c r="BI27">
        <v>-5138.55</v>
      </c>
      <c r="BJ27">
        <v>69.790000000000006</v>
      </c>
      <c r="BK27">
        <v>69.790000000000006</v>
      </c>
      <c r="BL27">
        <v>69.790000000000006</v>
      </c>
      <c r="BM27">
        <v>1</v>
      </c>
      <c r="BN27" t="s">
        <v>133</v>
      </c>
      <c r="BO27" t="s">
        <v>286</v>
      </c>
      <c r="BP27" t="s">
        <v>127</v>
      </c>
      <c r="BQ27" t="s">
        <v>127</v>
      </c>
      <c r="BR27" t="s">
        <v>284</v>
      </c>
      <c r="BS27">
        <v>0</v>
      </c>
      <c r="BT27">
        <v>0</v>
      </c>
      <c r="BU27">
        <v>0</v>
      </c>
      <c r="BW27">
        <v>91413</v>
      </c>
      <c r="BZ27" t="s">
        <v>127</v>
      </c>
      <c r="CA27">
        <v>1</v>
      </c>
      <c r="CC27" t="s">
        <v>127</v>
      </c>
      <c r="CT27">
        <v>0</v>
      </c>
      <c r="CV27">
        <v>0</v>
      </c>
      <c r="CX27">
        <v>0</v>
      </c>
      <c r="CZ27">
        <v>0</v>
      </c>
      <c r="DA27">
        <v>0</v>
      </c>
      <c r="DB27">
        <v>0</v>
      </c>
      <c r="DH27">
        <v>8744453.6199999992</v>
      </c>
      <c r="DI27" t="s">
        <v>136</v>
      </c>
      <c r="DJ27">
        <v>0</v>
      </c>
      <c r="DK27">
        <v>0</v>
      </c>
      <c r="DL27">
        <v>2.2746018100000001</v>
      </c>
      <c r="DM27">
        <v>750000</v>
      </c>
    </row>
    <row r="28" spans="1:117" x14ac:dyDescent="0.2">
      <c r="A28" t="s">
        <v>125</v>
      </c>
      <c r="B28" t="s">
        <v>136</v>
      </c>
      <c r="C28" t="s">
        <v>126</v>
      </c>
      <c r="D28" t="s">
        <v>127</v>
      </c>
      <c r="E28">
        <v>20241031</v>
      </c>
      <c r="F28">
        <v>641069406</v>
      </c>
      <c r="G28" t="s">
        <v>128</v>
      </c>
      <c r="H28" t="s">
        <v>300</v>
      </c>
      <c r="I28" t="s">
        <v>129</v>
      </c>
      <c r="J28" t="s">
        <v>301</v>
      </c>
      <c r="L28" t="s">
        <v>302</v>
      </c>
      <c r="M28" t="s">
        <v>303</v>
      </c>
      <c r="N28" t="s">
        <v>130</v>
      </c>
      <c r="O28" t="s">
        <v>131</v>
      </c>
      <c r="P28" t="s">
        <v>132</v>
      </c>
      <c r="Q28">
        <v>43</v>
      </c>
      <c r="S28" t="s">
        <v>142</v>
      </c>
      <c r="T28" t="s">
        <v>142</v>
      </c>
      <c r="U28" t="s">
        <v>126</v>
      </c>
      <c r="V28" t="s">
        <v>142</v>
      </c>
      <c r="Y28">
        <v>0</v>
      </c>
      <c r="Z28">
        <v>0</v>
      </c>
      <c r="AA28">
        <v>0</v>
      </c>
      <c r="AF28">
        <v>84</v>
      </c>
      <c r="AG28" t="s">
        <v>193</v>
      </c>
      <c r="AK28">
        <v>5</v>
      </c>
      <c r="AQ28">
        <v>0</v>
      </c>
      <c r="AR28">
        <v>0</v>
      </c>
      <c r="AS28">
        <v>1914</v>
      </c>
      <c r="AT28">
        <v>0</v>
      </c>
      <c r="AU28">
        <v>0</v>
      </c>
      <c r="AV28">
        <v>104.564133</v>
      </c>
      <c r="AW28">
        <v>104.564133</v>
      </c>
      <c r="AX28">
        <v>200135.75</v>
      </c>
      <c r="AY28">
        <v>200135.75</v>
      </c>
      <c r="AZ28">
        <v>200135.75</v>
      </c>
      <c r="BA28">
        <v>200135.75</v>
      </c>
      <c r="BB28">
        <v>0</v>
      </c>
      <c r="BC28">
        <v>0</v>
      </c>
      <c r="BD28">
        <v>0</v>
      </c>
      <c r="BE28">
        <v>0</v>
      </c>
      <c r="BF28">
        <v>181715.16</v>
      </c>
      <c r="BG28">
        <v>181715.16</v>
      </c>
      <c r="BH28">
        <v>-18420.59</v>
      </c>
      <c r="BI28">
        <v>-18420.59</v>
      </c>
      <c r="BJ28">
        <v>94.94</v>
      </c>
      <c r="BK28">
        <v>94.94</v>
      </c>
      <c r="BL28">
        <v>94.94</v>
      </c>
      <c r="BM28">
        <v>1</v>
      </c>
      <c r="BN28" t="s">
        <v>133</v>
      </c>
      <c r="BO28" t="s">
        <v>286</v>
      </c>
      <c r="BP28" t="s">
        <v>127</v>
      </c>
      <c r="BQ28" t="s">
        <v>127</v>
      </c>
      <c r="BR28" t="s">
        <v>284</v>
      </c>
      <c r="BS28">
        <v>0</v>
      </c>
      <c r="BT28">
        <v>0</v>
      </c>
      <c r="BU28">
        <v>0</v>
      </c>
      <c r="BW28">
        <v>91413</v>
      </c>
      <c r="BZ28" t="s">
        <v>127</v>
      </c>
      <c r="CA28">
        <v>1</v>
      </c>
      <c r="CC28" t="s">
        <v>127</v>
      </c>
      <c r="CT28">
        <v>0</v>
      </c>
      <c r="CV28">
        <v>0</v>
      </c>
      <c r="CX28">
        <v>0</v>
      </c>
      <c r="CZ28">
        <v>0</v>
      </c>
      <c r="DA28">
        <v>0</v>
      </c>
      <c r="DB28">
        <v>0</v>
      </c>
      <c r="DH28">
        <v>8744453.6199999992</v>
      </c>
      <c r="DI28" t="s">
        <v>136</v>
      </c>
      <c r="DJ28">
        <v>0</v>
      </c>
      <c r="DK28">
        <v>0</v>
      </c>
      <c r="DL28">
        <v>2.0780619100000002</v>
      </c>
      <c r="DM28">
        <v>750000</v>
      </c>
    </row>
    <row r="29" spans="1:117" x14ac:dyDescent="0.2">
      <c r="A29" t="s">
        <v>125</v>
      </c>
      <c r="B29" t="s">
        <v>136</v>
      </c>
      <c r="C29" t="s">
        <v>126</v>
      </c>
      <c r="D29" t="s">
        <v>127</v>
      </c>
      <c r="E29">
        <v>20241031</v>
      </c>
      <c r="F29">
        <v>655844108</v>
      </c>
      <c r="G29" t="s">
        <v>128</v>
      </c>
      <c r="H29" t="s">
        <v>237</v>
      </c>
      <c r="I29" t="s">
        <v>129</v>
      </c>
      <c r="J29">
        <v>2641894</v>
      </c>
      <c r="L29" t="s">
        <v>238</v>
      </c>
      <c r="M29" t="s">
        <v>239</v>
      </c>
      <c r="N29" t="s">
        <v>130</v>
      </c>
      <c r="O29" t="s">
        <v>131</v>
      </c>
      <c r="P29" t="s">
        <v>132</v>
      </c>
      <c r="Q29">
        <v>41</v>
      </c>
      <c r="S29" t="s">
        <v>126</v>
      </c>
      <c r="T29" t="s">
        <v>126</v>
      </c>
      <c r="U29" t="s">
        <v>126</v>
      </c>
      <c r="V29" t="s">
        <v>126</v>
      </c>
      <c r="Y29">
        <v>0</v>
      </c>
      <c r="Z29">
        <v>0</v>
      </c>
      <c r="AA29">
        <v>0</v>
      </c>
      <c r="AF29">
        <v>82</v>
      </c>
      <c r="AG29" t="s">
        <v>240</v>
      </c>
      <c r="AK29">
        <v>19</v>
      </c>
      <c r="AQ29">
        <v>0</v>
      </c>
      <c r="AR29">
        <v>0</v>
      </c>
      <c r="AS29">
        <v>1080</v>
      </c>
      <c r="AT29">
        <v>0</v>
      </c>
      <c r="AU29">
        <v>0</v>
      </c>
      <c r="AV29">
        <v>238.56700000000001</v>
      </c>
      <c r="AW29">
        <v>238.56700000000001</v>
      </c>
      <c r="AX29">
        <v>257652.36</v>
      </c>
      <c r="AY29">
        <v>257652.36</v>
      </c>
      <c r="AZ29">
        <v>257652.36</v>
      </c>
      <c r="BA29">
        <v>257652.36</v>
      </c>
      <c r="BB29">
        <v>0</v>
      </c>
      <c r="BC29">
        <v>0</v>
      </c>
      <c r="BD29">
        <v>0</v>
      </c>
      <c r="BE29">
        <v>0</v>
      </c>
      <c r="BF29">
        <v>272959.2</v>
      </c>
      <c r="BG29">
        <v>272959.2</v>
      </c>
      <c r="BH29">
        <v>15306.84</v>
      </c>
      <c r="BI29">
        <v>15306.84</v>
      </c>
      <c r="BJ29">
        <v>252.74</v>
      </c>
      <c r="BK29">
        <v>252.74</v>
      </c>
      <c r="BL29">
        <v>252.74</v>
      </c>
      <c r="BM29">
        <v>1</v>
      </c>
      <c r="BN29" t="s">
        <v>133</v>
      </c>
      <c r="BO29" t="s">
        <v>286</v>
      </c>
      <c r="BP29" t="s">
        <v>127</v>
      </c>
      <c r="BQ29" t="s">
        <v>127</v>
      </c>
      <c r="BR29" t="s">
        <v>284</v>
      </c>
      <c r="BS29">
        <v>0</v>
      </c>
      <c r="BT29">
        <v>0</v>
      </c>
      <c r="BU29">
        <v>0</v>
      </c>
      <c r="BW29">
        <v>91413</v>
      </c>
      <c r="BZ29" t="s">
        <v>127</v>
      </c>
      <c r="CA29">
        <v>1</v>
      </c>
      <c r="CC29" t="s">
        <v>127</v>
      </c>
      <c r="CT29">
        <v>0</v>
      </c>
      <c r="CV29">
        <v>0</v>
      </c>
      <c r="CX29">
        <v>0</v>
      </c>
      <c r="CZ29">
        <v>0</v>
      </c>
      <c r="DA29">
        <v>0</v>
      </c>
      <c r="DB29">
        <v>0</v>
      </c>
      <c r="DH29">
        <v>8744453.6199999992</v>
      </c>
      <c r="DI29" t="s">
        <v>136</v>
      </c>
      <c r="DJ29">
        <v>0</v>
      </c>
      <c r="DK29">
        <v>0</v>
      </c>
      <c r="DL29">
        <v>3.1215123500000002</v>
      </c>
      <c r="DM29">
        <v>750000</v>
      </c>
    </row>
    <row r="30" spans="1:117" x14ac:dyDescent="0.2">
      <c r="A30" t="s">
        <v>125</v>
      </c>
      <c r="B30" t="s">
        <v>136</v>
      </c>
      <c r="C30" t="s">
        <v>126</v>
      </c>
      <c r="D30" t="s">
        <v>127</v>
      </c>
      <c r="E30">
        <v>20241031</v>
      </c>
      <c r="F30">
        <v>670346105</v>
      </c>
      <c r="G30" t="s">
        <v>128</v>
      </c>
      <c r="H30" t="s">
        <v>241</v>
      </c>
      <c r="I30" t="s">
        <v>129</v>
      </c>
      <c r="J30">
        <v>2651086</v>
      </c>
      <c r="L30" t="s">
        <v>242</v>
      </c>
      <c r="M30" t="s">
        <v>243</v>
      </c>
      <c r="N30" t="s">
        <v>130</v>
      </c>
      <c r="O30" t="s">
        <v>131</v>
      </c>
      <c r="P30" t="s">
        <v>132</v>
      </c>
      <c r="Q30">
        <v>41</v>
      </c>
      <c r="S30" t="s">
        <v>126</v>
      </c>
      <c r="T30" t="s">
        <v>126</v>
      </c>
      <c r="U30" t="s">
        <v>126</v>
      </c>
      <c r="V30" t="s">
        <v>126</v>
      </c>
      <c r="Y30">
        <v>0</v>
      </c>
      <c r="Z30">
        <v>0</v>
      </c>
      <c r="AA30">
        <v>0</v>
      </c>
      <c r="AF30">
        <v>81</v>
      </c>
      <c r="AG30" t="s">
        <v>244</v>
      </c>
      <c r="AK30">
        <v>19</v>
      </c>
      <c r="AQ30">
        <v>0</v>
      </c>
      <c r="AR30">
        <v>0</v>
      </c>
      <c r="AS30">
        <v>2250</v>
      </c>
      <c r="AT30">
        <v>0</v>
      </c>
      <c r="AU30">
        <v>0</v>
      </c>
      <c r="AV30">
        <v>172.546333</v>
      </c>
      <c r="AW30">
        <v>172.546333</v>
      </c>
      <c r="AX30">
        <v>388229.25</v>
      </c>
      <c r="AY30">
        <v>388229.25</v>
      </c>
      <c r="AZ30">
        <v>388229.25</v>
      </c>
      <c r="BA30">
        <v>388229.25</v>
      </c>
      <c r="BB30">
        <v>0</v>
      </c>
      <c r="BC30">
        <v>0</v>
      </c>
      <c r="BD30">
        <v>0</v>
      </c>
      <c r="BE30">
        <v>0</v>
      </c>
      <c r="BF30">
        <v>321075</v>
      </c>
      <c r="BG30">
        <v>321075</v>
      </c>
      <c r="BH30">
        <v>-67154.25</v>
      </c>
      <c r="BI30">
        <v>-67154.25</v>
      </c>
      <c r="BJ30">
        <v>142.69999999999999</v>
      </c>
      <c r="BK30">
        <v>142.69999999999999</v>
      </c>
      <c r="BL30">
        <v>142.69999999999999</v>
      </c>
      <c r="BM30">
        <v>1</v>
      </c>
      <c r="BN30" t="s">
        <v>133</v>
      </c>
      <c r="BO30" t="s">
        <v>286</v>
      </c>
      <c r="BP30" t="s">
        <v>127</v>
      </c>
      <c r="BQ30" t="s">
        <v>127</v>
      </c>
      <c r="BR30" t="s">
        <v>284</v>
      </c>
      <c r="BS30">
        <v>0</v>
      </c>
      <c r="BT30">
        <v>0</v>
      </c>
      <c r="BU30">
        <v>0</v>
      </c>
      <c r="BW30">
        <v>91413</v>
      </c>
      <c r="BZ30" t="s">
        <v>127</v>
      </c>
      <c r="CA30">
        <v>1</v>
      </c>
      <c r="CC30" t="s">
        <v>127</v>
      </c>
      <c r="CT30">
        <v>0</v>
      </c>
      <c r="CV30">
        <v>0</v>
      </c>
      <c r="CX30">
        <v>0</v>
      </c>
      <c r="CZ30">
        <v>0</v>
      </c>
      <c r="DA30">
        <v>0</v>
      </c>
      <c r="DB30">
        <v>0</v>
      </c>
      <c r="DH30">
        <v>8744453.6199999992</v>
      </c>
      <c r="DI30" t="s">
        <v>136</v>
      </c>
      <c r="DJ30">
        <v>0</v>
      </c>
      <c r="DK30">
        <v>0</v>
      </c>
      <c r="DL30">
        <v>3.6717559899999999</v>
      </c>
      <c r="DM30">
        <v>750000</v>
      </c>
    </row>
    <row r="31" spans="1:117" x14ac:dyDescent="0.2">
      <c r="A31" t="s">
        <v>125</v>
      </c>
      <c r="B31" t="s">
        <v>136</v>
      </c>
      <c r="C31" t="s">
        <v>126</v>
      </c>
      <c r="D31" t="s">
        <v>127</v>
      </c>
      <c r="E31">
        <v>20241031</v>
      </c>
      <c r="F31">
        <v>693475105</v>
      </c>
      <c r="G31" t="s">
        <v>128</v>
      </c>
      <c r="H31" t="s">
        <v>245</v>
      </c>
      <c r="I31" t="s">
        <v>129</v>
      </c>
      <c r="J31">
        <v>2692665</v>
      </c>
      <c r="L31" t="s">
        <v>246</v>
      </c>
      <c r="M31" t="s">
        <v>247</v>
      </c>
      <c r="N31" t="s">
        <v>130</v>
      </c>
      <c r="O31" t="s">
        <v>131</v>
      </c>
      <c r="P31" t="s">
        <v>132</v>
      </c>
      <c r="Q31">
        <v>41</v>
      </c>
      <c r="S31" t="s">
        <v>126</v>
      </c>
      <c r="T31" t="s">
        <v>126</v>
      </c>
      <c r="U31" t="s">
        <v>126</v>
      </c>
      <c r="V31" t="s">
        <v>126</v>
      </c>
      <c r="Y31">
        <v>0</v>
      </c>
      <c r="Z31">
        <v>0</v>
      </c>
      <c r="AA31">
        <v>0</v>
      </c>
      <c r="AF31">
        <v>86</v>
      </c>
      <c r="AG31" t="s">
        <v>164</v>
      </c>
      <c r="AK31">
        <v>19</v>
      </c>
      <c r="AQ31">
        <v>0</v>
      </c>
      <c r="AR31">
        <v>0</v>
      </c>
      <c r="AS31">
        <v>1080</v>
      </c>
      <c r="AT31">
        <v>0</v>
      </c>
      <c r="AU31">
        <v>0</v>
      </c>
      <c r="AV31">
        <v>152.67066700000001</v>
      </c>
      <c r="AW31">
        <v>152.67066700000001</v>
      </c>
      <c r="AX31">
        <v>164884.32</v>
      </c>
      <c r="AY31">
        <v>164884.32</v>
      </c>
      <c r="AZ31">
        <v>164884.32</v>
      </c>
      <c r="BA31">
        <v>164884.32</v>
      </c>
      <c r="BB31">
        <v>0</v>
      </c>
      <c r="BC31">
        <v>0</v>
      </c>
      <c r="BD31">
        <v>0</v>
      </c>
      <c r="BE31">
        <v>0</v>
      </c>
      <c r="BF31">
        <v>205437.6</v>
      </c>
      <c r="BG31">
        <v>205437.6</v>
      </c>
      <c r="BH31">
        <v>40553.279999999999</v>
      </c>
      <c r="BI31">
        <v>40553.279999999999</v>
      </c>
      <c r="BJ31">
        <v>190.22</v>
      </c>
      <c r="BK31">
        <v>190.22</v>
      </c>
      <c r="BL31">
        <v>190.22</v>
      </c>
      <c r="BM31">
        <v>1</v>
      </c>
      <c r="BN31" t="s">
        <v>133</v>
      </c>
      <c r="BO31" t="s">
        <v>286</v>
      </c>
      <c r="BP31" t="s">
        <v>127</v>
      </c>
      <c r="BQ31" t="s">
        <v>127</v>
      </c>
      <c r="BR31" t="s">
        <v>284</v>
      </c>
      <c r="BS31">
        <v>0</v>
      </c>
      <c r="BT31">
        <v>0</v>
      </c>
      <c r="BU31">
        <v>0</v>
      </c>
      <c r="BW31">
        <v>91413</v>
      </c>
      <c r="BZ31" t="s">
        <v>127</v>
      </c>
      <c r="CA31">
        <v>1</v>
      </c>
      <c r="CC31" t="s">
        <v>127</v>
      </c>
      <c r="CT31">
        <v>0</v>
      </c>
      <c r="CV31">
        <v>0</v>
      </c>
      <c r="CX31">
        <v>0</v>
      </c>
      <c r="CZ31">
        <v>0</v>
      </c>
      <c r="DA31">
        <v>0</v>
      </c>
      <c r="DB31">
        <v>0</v>
      </c>
      <c r="DH31">
        <v>8744453.6199999992</v>
      </c>
      <c r="DI31" t="s">
        <v>136</v>
      </c>
      <c r="DJ31">
        <v>0</v>
      </c>
      <c r="DK31">
        <v>0</v>
      </c>
      <c r="DL31">
        <v>2.3493474700000001</v>
      </c>
      <c r="DM31">
        <v>750000</v>
      </c>
    </row>
    <row r="32" spans="1:117" x14ac:dyDescent="0.2">
      <c r="A32" t="s">
        <v>125</v>
      </c>
      <c r="B32" t="s">
        <v>136</v>
      </c>
      <c r="C32" t="s">
        <v>126</v>
      </c>
      <c r="D32" t="s">
        <v>127</v>
      </c>
      <c r="E32">
        <v>20241031</v>
      </c>
      <c r="F32" t="s">
        <v>248</v>
      </c>
      <c r="G32" t="s">
        <v>128</v>
      </c>
      <c r="H32" t="s">
        <v>249</v>
      </c>
      <c r="I32" t="s">
        <v>129</v>
      </c>
      <c r="J32">
        <v>2680905</v>
      </c>
      <c r="L32" t="s">
        <v>250</v>
      </c>
      <c r="M32" t="s">
        <v>251</v>
      </c>
      <c r="N32" t="s">
        <v>130</v>
      </c>
      <c r="O32" t="s">
        <v>131</v>
      </c>
      <c r="P32" t="s">
        <v>132</v>
      </c>
      <c r="Q32">
        <v>41</v>
      </c>
      <c r="S32" t="s">
        <v>126</v>
      </c>
      <c r="T32" t="s">
        <v>126</v>
      </c>
      <c r="U32" t="s">
        <v>126</v>
      </c>
      <c r="V32" t="s">
        <v>126</v>
      </c>
      <c r="Y32">
        <v>0</v>
      </c>
      <c r="Z32">
        <v>0</v>
      </c>
      <c r="AA32">
        <v>0</v>
      </c>
      <c r="AF32">
        <v>89</v>
      </c>
      <c r="AG32" t="s">
        <v>252</v>
      </c>
      <c r="AK32">
        <v>20</v>
      </c>
      <c r="AQ32">
        <v>0</v>
      </c>
      <c r="AR32">
        <v>0</v>
      </c>
      <c r="AS32">
        <v>7890</v>
      </c>
      <c r="AT32">
        <v>0</v>
      </c>
      <c r="AU32">
        <v>0</v>
      </c>
      <c r="AV32">
        <v>27.817777</v>
      </c>
      <c r="AW32">
        <v>27.817777</v>
      </c>
      <c r="AX32">
        <v>219482.26</v>
      </c>
      <c r="AY32">
        <v>219482.26</v>
      </c>
      <c r="AZ32">
        <v>219482.26</v>
      </c>
      <c r="BA32">
        <v>219482.26</v>
      </c>
      <c r="BB32">
        <v>0</v>
      </c>
      <c r="BC32">
        <v>0</v>
      </c>
      <c r="BD32">
        <v>0</v>
      </c>
      <c r="BE32">
        <v>0</v>
      </c>
      <c r="BF32">
        <v>254373.6</v>
      </c>
      <c r="BG32">
        <v>254373.6</v>
      </c>
      <c r="BH32">
        <v>34891.339999999997</v>
      </c>
      <c r="BI32">
        <v>34891.339999999997</v>
      </c>
      <c r="BJ32">
        <v>32.24</v>
      </c>
      <c r="BK32">
        <v>32.24</v>
      </c>
      <c r="BL32">
        <v>32.24</v>
      </c>
      <c r="BM32">
        <v>1</v>
      </c>
      <c r="BN32" t="s">
        <v>133</v>
      </c>
      <c r="BO32" t="s">
        <v>286</v>
      </c>
      <c r="BP32" t="s">
        <v>127</v>
      </c>
      <c r="BQ32" t="s">
        <v>127</v>
      </c>
      <c r="BR32" t="s">
        <v>284</v>
      </c>
      <c r="BS32">
        <v>0</v>
      </c>
      <c r="BT32">
        <v>0</v>
      </c>
      <c r="BU32">
        <v>0</v>
      </c>
      <c r="BW32">
        <v>91413</v>
      </c>
      <c r="BZ32" t="s">
        <v>127</v>
      </c>
      <c r="CA32">
        <v>1</v>
      </c>
      <c r="CC32" t="s">
        <v>127</v>
      </c>
      <c r="CT32">
        <v>0</v>
      </c>
      <c r="CV32">
        <v>0</v>
      </c>
      <c r="CX32">
        <v>0</v>
      </c>
      <c r="CZ32">
        <v>0</v>
      </c>
      <c r="DA32">
        <v>0</v>
      </c>
      <c r="DB32">
        <v>0</v>
      </c>
      <c r="DH32">
        <v>8744453.6199999992</v>
      </c>
      <c r="DI32" t="s">
        <v>136</v>
      </c>
      <c r="DJ32">
        <v>0</v>
      </c>
      <c r="DK32">
        <v>0</v>
      </c>
      <c r="DL32">
        <v>2.9089707699999998</v>
      </c>
      <c r="DM32">
        <v>750000</v>
      </c>
    </row>
    <row r="33" spans="1:117" x14ac:dyDescent="0.2">
      <c r="A33" t="s">
        <v>125</v>
      </c>
      <c r="B33" t="s">
        <v>136</v>
      </c>
      <c r="C33" t="s">
        <v>126</v>
      </c>
      <c r="D33" t="s">
        <v>127</v>
      </c>
      <c r="E33">
        <v>20241031</v>
      </c>
      <c r="F33">
        <v>713448108</v>
      </c>
      <c r="G33" t="s">
        <v>128</v>
      </c>
      <c r="H33" t="s">
        <v>253</v>
      </c>
      <c r="I33" t="s">
        <v>129</v>
      </c>
      <c r="J33">
        <v>2681511</v>
      </c>
      <c r="L33" t="s">
        <v>254</v>
      </c>
      <c r="M33" t="s">
        <v>255</v>
      </c>
      <c r="N33" t="s">
        <v>130</v>
      </c>
      <c r="O33" t="s">
        <v>131</v>
      </c>
      <c r="P33" t="s">
        <v>132</v>
      </c>
      <c r="Q33">
        <v>41</v>
      </c>
      <c r="S33" t="s">
        <v>126</v>
      </c>
      <c r="T33" t="s">
        <v>126</v>
      </c>
      <c r="U33" t="s">
        <v>126</v>
      </c>
      <c r="V33" t="s">
        <v>126</v>
      </c>
      <c r="Y33">
        <v>0</v>
      </c>
      <c r="Z33">
        <v>0</v>
      </c>
      <c r="AA33">
        <v>0</v>
      </c>
      <c r="AF33">
        <v>84</v>
      </c>
      <c r="AG33" t="s">
        <v>256</v>
      </c>
      <c r="AK33">
        <v>19</v>
      </c>
      <c r="AQ33">
        <v>0</v>
      </c>
      <c r="AR33">
        <v>0</v>
      </c>
      <c r="AS33">
        <v>960</v>
      </c>
      <c r="AT33">
        <v>0</v>
      </c>
      <c r="AU33">
        <v>0</v>
      </c>
      <c r="AV33">
        <v>174.90133299999999</v>
      </c>
      <c r="AW33">
        <v>174.90133299999999</v>
      </c>
      <c r="AX33">
        <v>167905.28</v>
      </c>
      <c r="AY33">
        <v>167905.28</v>
      </c>
      <c r="AZ33">
        <v>167905.28</v>
      </c>
      <c r="BA33">
        <v>167905.28</v>
      </c>
      <c r="BB33">
        <v>0</v>
      </c>
      <c r="BC33">
        <v>0</v>
      </c>
      <c r="BD33">
        <v>0</v>
      </c>
      <c r="BE33">
        <v>0</v>
      </c>
      <c r="BF33">
        <v>159561.60000000001</v>
      </c>
      <c r="BG33">
        <v>159561.60000000001</v>
      </c>
      <c r="BH33">
        <v>-8343.68</v>
      </c>
      <c r="BI33">
        <v>-8343.68</v>
      </c>
      <c r="BJ33">
        <v>166.21</v>
      </c>
      <c r="BK33">
        <v>166.21</v>
      </c>
      <c r="BL33">
        <v>166.21</v>
      </c>
      <c r="BM33">
        <v>1</v>
      </c>
      <c r="BN33" t="s">
        <v>133</v>
      </c>
      <c r="BO33" t="s">
        <v>286</v>
      </c>
      <c r="BP33" t="s">
        <v>127</v>
      </c>
      <c r="BQ33" t="s">
        <v>127</v>
      </c>
      <c r="BR33" t="s">
        <v>284</v>
      </c>
      <c r="BS33">
        <v>0</v>
      </c>
      <c r="BT33">
        <v>0</v>
      </c>
      <c r="BU33">
        <v>0</v>
      </c>
      <c r="BW33">
        <v>91413</v>
      </c>
      <c r="BZ33" t="s">
        <v>127</v>
      </c>
      <c r="CA33">
        <v>1</v>
      </c>
      <c r="CC33" t="s">
        <v>127</v>
      </c>
      <c r="CT33">
        <v>0</v>
      </c>
      <c r="CV33">
        <v>0</v>
      </c>
      <c r="CX33">
        <v>0</v>
      </c>
      <c r="CZ33">
        <v>0</v>
      </c>
      <c r="DA33">
        <v>0</v>
      </c>
      <c r="DB33">
        <v>0</v>
      </c>
      <c r="DH33">
        <v>8744453.6199999992</v>
      </c>
      <c r="DI33" t="s">
        <v>136</v>
      </c>
      <c r="DJ33">
        <v>0</v>
      </c>
      <c r="DK33">
        <v>0</v>
      </c>
      <c r="DL33">
        <v>1.8247177800000001</v>
      </c>
      <c r="DM33">
        <v>750000</v>
      </c>
    </row>
    <row r="34" spans="1:117" x14ac:dyDescent="0.2">
      <c r="A34" t="s">
        <v>125</v>
      </c>
      <c r="B34" t="s">
        <v>136</v>
      </c>
      <c r="C34" t="s">
        <v>126</v>
      </c>
      <c r="D34" t="s">
        <v>127</v>
      </c>
      <c r="E34">
        <v>20241031</v>
      </c>
      <c r="F34">
        <v>717081103</v>
      </c>
      <c r="G34" t="s">
        <v>128</v>
      </c>
      <c r="H34" t="s">
        <v>257</v>
      </c>
      <c r="I34" t="s">
        <v>129</v>
      </c>
      <c r="J34">
        <v>2684703</v>
      </c>
      <c r="L34" t="s">
        <v>258</v>
      </c>
      <c r="M34" t="s">
        <v>259</v>
      </c>
      <c r="N34" t="s">
        <v>130</v>
      </c>
      <c r="O34" t="s">
        <v>131</v>
      </c>
      <c r="P34" t="s">
        <v>132</v>
      </c>
      <c r="Q34">
        <v>41</v>
      </c>
      <c r="S34" t="s">
        <v>126</v>
      </c>
      <c r="T34" t="s">
        <v>126</v>
      </c>
      <c r="U34" t="s">
        <v>126</v>
      </c>
      <c r="V34" t="s">
        <v>126</v>
      </c>
      <c r="Y34">
        <v>0</v>
      </c>
      <c r="Z34">
        <v>0</v>
      </c>
      <c r="AA34">
        <v>0</v>
      </c>
      <c r="AF34">
        <v>85</v>
      </c>
      <c r="AG34" t="s">
        <v>168</v>
      </c>
      <c r="AK34">
        <v>19</v>
      </c>
      <c r="AQ34">
        <v>0</v>
      </c>
      <c r="AR34">
        <v>0</v>
      </c>
      <c r="AS34">
        <v>3210</v>
      </c>
      <c r="AT34">
        <v>0</v>
      </c>
      <c r="AU34">
        <v>0</v>
      </c>
      <c r="AV34">
        <v>29.072666999999999</v>
      </c>
      <c r="AW34">
        <v>29.072666999999999</v>
      </c>
      <c r="AX34">
        <v>93323.26</v>
      </c>
      <c r="AY34">
        <v>93323.26</v>
      </c>
      <c r="AZ34">
        <v>93323.26</v>
      </c>
      <c r="BA34">
        <v>93323.26</v>
      </c>
      <c r="BB34">
        <v>0</v>
      </c>
      <c r="BC34">
        <v>0</v>
      </c>
      <c r="BD34">
        <v>0</v>
      </c>
      <c r="BE34">
        <v>0</v>
      </c>
      <c r="BF34">
        <v>91549.2</v>
      </c>
      <c r="BG34">
        <v>91549.2</v>
      </c>
      <c r="BH34">
        <v>-1774.06</v>
      </c>
      <c r="BI34">
        <v>-1774.06</v>
      </c>
      <c r="BJ34">
        <v>28.52</v>
      </c>
      <c r="BK34">
        <v>28.52</v>
      </c>
      <c r="BL34">
        <v>28.52</v>
      </c>
      <c r="BM34">
        <v>1</v>
      </c>
      <c r="BN34" t="s">
        <v>133</v>
      </c>
      <c r="BO34" t="s">
        <v>286</v>
      </c>
      <c r="BP34" t="s">
        <v>127</v>
      </c>
      <c r="BQ34" t="s">
        <v>127</v>
      </c>
      <c r="BR34" t="s">
        <v>284</v>
      </c>
      <c r="BS34">
        <v>0</v>
      </c>
      <c r="BT34">
        <v>0</v>
      </c>
      <c r="BU34">
        <v>0</v>
      </c>
      <c r="BW34">
        <v>91413</v>
      </c>
      <c r="BZ34" t="s">
        <v>127</v>
      </c>
      <c r="CA34">
        <v>1</v>
      </c>
      <c r="CC34" t="s">
        <v>127</v>
      </c>
      <c r="CT34">
        <v>0</v>
      </c>
      <c r="CV34">
        <v>0</v>
      </c>
      <c r="CX34">
        <v>0</v>
      </c>
      <c r="CZ34">
        <v>0</v>
      </c>
      <c r="DA34">
        <v>0</v>
      </c>
      <c r="DB34">
        <v>0</v>
      </c>
      <c r="DH34">
        <v>8744453.6199999992</v>
      </c>
      <c r="DI34" t="s">
        <v>136</v>
      </c>
      <c r="DJ34">
        <v>0</v>
      </c>
      <c r="DK34">
        <v>0</v>
      </c>
      <c r="DL34">
        <v>1.0469402000000001</v>
      </c>
      <c r="DM34">
        <v>750000</v>
      </c>
    </row>
    <row r="35" spans="1:117" x14ac:dyDescent="0.2">
      <c r="A35" t="s">
        <v>125</v>
      </c>
      <c r="B35" t="s">
        <v>136</v>
      </c>
      <c r="C35" t="s">
        <v>126</v>
      </c>
      <c r="D35" t="s">
        <v>127</v>
      </c>
      <c r="E35">
        <v>20241031</v>
      </c>
      <c r="F35">
        <v>742718109</v>
      </c>
      <c r="G35" t="s">
        <v>128</v>
      </c>
      <c r="H35" t="s">
        <v>260</v>
      </c>
      <c r="I35" t="s">
        <v>129</v>
      </c>
      <c r="J35">
        <v>2704407</v>
      </c>
      <c r="L35" t="s">
        <v>261</v>
      </c>
      <c r="M35" t="s">
        <v>262</v>
      </c>
      <c r="N35" t="s">
        <v>130</v>
      </c>
      <c r="O35" t="s">
        <v>131</v>
      </c>
      <c r="P35" t="s">
        <v>132</v>
      </c>
      <c r="Q35">
        <v>41</v>
      </c>
      <c r="S35" t="s">
        <v>126</v>
      </c>
      <c r="T35" t="s">
        <v>126</v>
      </c>
      <c r="U35" t="s">
        <v>126</v>
      </c>
      <c r="V35" t="s">
        <v>126</v>
      </c>
      <c r="Y35">
        <v>0</v>
      </c>
      <c r="Z35">
        <v>0</v>
      </c>
      <c r="AA35">
        <v>0</v>
      </c>
      <c r="AF35">
        <v>84</v>
      </c>
      <c r="AG35" t="s">
        <v>263</v>
      </c>
      <c r="AK35">
        <v>19</v>
      </c>
      <c r="AQ35">
        <v>0</v>
      </c>
      <c r="AR35">
        <v>0</v>
      </c>
      <c r="AS35">
        <v>990</v>
      </c>
      <c r="AT35">
        <v>0</v>
      </c>
      <c r="AU35">
        <v>0</v>
      </c>
      <c r="AV35">
        <v>161.127667</v>
      </c>
      <c r="AW35">
        <v>161.127667</v>
      </c>
      <c r="AX35">
        <v>159516.39000000001</v>
      </c>
      <c r="AY35">
        <v>159516.39000000001</v>
      </c>
      <c r="AZ35">
        <v>159516.39000000001</v>
      </c>
      <c r="BA35">
        <v>159516.39000000001</v>
      </c>
      <c r="BB35">
        <v>0</v>
      </c>
      <c r="BC35">
        <v>0</v>
      </c>
      <c r="BD35">
        <v>0</v>
      </c>
      <c r="BE35">
        <v>0</v>
      </c>
      <c r="BF35">
        <v>164498.4</v>
      </c>
      <c r="BG35">
        <v>164498.4</v>
      </c>
      <c r="BH35">
        <v>4982.01</v>
      </c>
      <c r="BI35">
        <v>4982.01</v>
      </c>
      <c r="BJ35">
        <v>166.16</v>
      </c>
      <c r="BK35">
        <v>166.16</v>
      </c>
      <c r="BL35">
        <v>166.16</v>
      </c>
      <c r="BM35">
        <v>1</v>
      </c>
      <c r="BN35" t="s">
        <v>133</v>
      </c>
      <c r="BO35" t="s">
        <v>286</v>
      </c>
      <c r="BP35" t="s">
        <v>127</v>
      </c>
      <c r="BQ35" t="s">
        <v>127</v>
      </c>
      <c r="BR35" t="s">
        <v>284</v>
      </c>
      <c r="BS35">
        <v>0</v>
      </c>
      <c r="BT35">
        <v>0</v>
      </c>
      <c r="BU35">
        <v>0</v>
      </c>
      <c r="BW35">
        <v>91413</v>
      </c>
      <c r="BZ35" t="s">
        <v>127</v>
      </c>
      <c r="CA35">
        <v>1</v>
      </c>
      <c r="CC35" t="s">
        <v>127</v>
      </c>
      <c r="CT35">
        <v>0</v>
      </c>
      <c r="CV35">
        <v>0</v>
      </c>
      <c r="CX35">
        <v>0</v>
      </c>
      <c r="CZ35">
        <v>0</v>
      </c>
      <c r="DA35">
        <v>0</v>
      </c>
      <c r="DB35">
        <v>0</v>
      </c>
      <c r="DH35">
        <v>8744453.6199999992</v>
      </c>
      <c r="DI35" t="s">
        <v>136</v>
      </c>
      <c r="DJ35">
        <v>0</v>
      </c>
      <c r="DK35">
        <v>0</v>
      </c>
      <c r="DL35">
        <v>1.8811741399999999</v>
      </c>
      <c r="DM35">
        <v>750000</v>
      </c>
    </row>
    <row r="36" spans="1:117" x14ac:dyDescent="0.2">
      <c r="A36" t="s">
        <v>125</v>
      </c>
      <c r="B36" t="s">
        <v>136</v>
      </c>
      <c r="C36" t="s">
        <v>126</v>
      </c>
      <c r="D36" t="s">
        <v>127</v>
      </c>
      <c r="E36">
        <v>20241031</v>
      </c>
      <c r="F36">
        <v>747525103</v>
      </c>
      <c r="G36" t="s">
        <v>128</v>
      </c>
      <c r="H36" t="s">
        <v>264</v>
      </c>
      <c r="I36" t="s">
        <v>129</v>
      </c>
      <c r="J36">
        <v>2714923</v>
      </c>
      <c r="L36" t="s">
        <v>265</v>
      </c>
      <c r="M36" t="s">
        <v>266</v>
      </c>
      <c r="N36" t="s">
        <v>130</v>
      </c>
      <c r="O36" t="s">
        <v>131</v>
      </c>
      <c r="P36" t="s">
        <v>132</v>
      </c>
      <c r="Q36">
        <v>41</v>
      </c>
      <c r="S36" t="s">
        <v>126</v>
      </c>
      <c r="T36" t="s">
        <v>126</v>
      </c>
      <c r="U36" t="s">
        <v>126</v>
      </c>
      <c r="V36" t="s">
        <v>126</v>
      </c>
      <c r="Y36">
        <v>0</v>
      </c>
      <c r="Z36">
        <v>0</v>
      </c>
      <c r="AA36">
        <v>0</v>
      </c>
      <c r="AF36">
        <v>87</v>
      </c>
      <c r="AG36" t="s">
        <v>267</v>
      </c>
      <c r="AK36">
        <v>19</v>
      </c>
      <c r="AQ36">
        <v>0</v>
      </c>
      <c r="AR36">
        <v>0</v>
      </c>
      <c r="AS36">
        <v>1740</v>
      </c>
      <c r="AT36">
        <v>0</v>
      </c>
      <c r="AU36">
        <v>0</v>
      </c>
      <c r="AV36">
        <v>163.86866699999999</v>
      </c>
      <c r="AW36">
        <v>163.86866699999999</v>
      </c>
      <c r="AX36">
        <v>285131.48</v>
      </c>
      <c r="AY36">
        <v>285131.48</v>
      </c>
      <c r="AZ36">
        <v>285131.48</v>
      </c>
      <c r="BA36">
        <v>285131.48</v>
      </c>
      <c r="BB36">
        <v>0</v>
      </c>
      <c r="BC36">
        <v>0</v>
      </c>
      <c r="BD36">
        <v>0</v>
      </c>
      <c r="BE36">
        <v>0</v>
      </c>
      <c r="BF36">
        <v>291658.8</v>
      </c>
      <c r="BG36">
        <v>291658.8</v>
      </c>
      <c r="BH36">
        <v>6527.32</v>
      </c>
      <c r="BI36">
        <v>6527.32</v>
      </c>
      <c r="BJ36">
        <v>167.62</v>
      </c>
      <c r="BK36">
        <v>167.62</v>
      </c>
      <c r="BL36">
        <v>167.62</v>
      </c>
      <c r="BM36">
        <v>1</v>
      </c>
      <c r="BN36" t="s">
        <v>133</v>
      </c>
      <c r="BO36" t="s">
        <v>286</v>
      </c>
      <c r="BP36" t="s">
        <v>127</v>
      </c>
      <c r="BQ36" t="s">
        <v>127</v>
      </c>
      <c r="BR36" t="s">
        <v>284</v>
      </c>
      <c r="BS36">
        <v>0</v>
      </c>
      <c r="BT36">
        <v>0</v>
      </c>
      <c r="BU36">
        <v>0</v>
      </c>
      <c r="BW36">
        <v>91413</v>
      </c>
      <c r="BZ36" t="s">
        <v>127</v>
      </c>
      <c r="CA36">
        <v>1</v>
      </c>
      <c r="CC36" t="s">
        <v>127</v>
      </c>
      <c r="CT36">
        <v>0</v>
      </c>
      <c r="CV36">
        <v>0</v>
      </c>
      <c r="CX36">
        <v>0</v>
      </c>
      <c r="CZ36">
        <v>0</v>
      </c>
      <c r="DA36">
        <v>0</v>
      </c>
      <c r="DB36">
        <v>0</v>
      </c>
      <c r="DH36">
        <v>8744453.6199999992</v>
      </c>
      <c r="DI36" t="s">
        <v>136</v>
      </c>
      <c r="DJ36">
        <v>0</v>
      </c>
      <c r="DK36">
        <v>0</v>
      </c>
      <c r="DL36">
        <v>3.3353576199999999</v>
      </c>
      <c r="DM36">
        <v>750000</v>
      </c>
    </row>
    <row r="37" spans="1:117" x14ac:dyDescent="0.2">
      <c r="A37" t="s">
        <v>125</v>
      </c>
      <c r="B37" t="s">
        <v>136</v>
      </c>
      <c r="C37" t="s">
        <v>126</v>
      </c>
      <c r="D37" t="s">
        <v>127</v>
      </c>
      <c r="E37">
        <v>20241031</v>
      </c>
      <c r="F37">
        <v>808513105</v>
      </c>
      <c r="G37" t="s">
        <v>128</v>
      </c>
      <c r="H37" t="s">
        <v>289</v>
      </c>
      <c r="I37" t="s">
        <v>129</v>
      </c>
      <c r="J37">
        <v>2779397</v>
      </c>
      <c r="L37" t="s">
        <v>290</v>
      </c>
      <c r="M37" t="s">
        <v>291</v>
      </c>
      <c r="N37" t="s">
        <v>130</v>
      </c>
      <c r="O37" t="s">
        <v>131</v>
      </c>
      <c r="P37" t="s">
        <v>132</v>
      </c>
      <c r="Q37">
        <v>41</v>
      </c>
      <c r="S37" t="s">
        <v>126</v>
      </c>
      <c r="T37" t="s">
        <v>126</v>
      </c>
      <c r="U37" t="s">
        <v>126</v>
      </c>
      <c r="V37" t="s">
        <v>126</v>
      </c>
      <c r="Y37">
        <v>0</v>
      </c>
      <c r="Z37">
        <v>0</v>
      </c>
      <c r="AA37">
        <v>0</v>
      </c>
      <c r="AF37">
        <v>86</v>
      </c>
      <c r="AG37" t="s">
        <v>292</v>
      </c>
      <c r="AK37">
        <v>17</v>
      </c>
      <c r="AQ37">
        <v>0</v>
      </c>
      <c r="AR37">
        <v>0</v>
      </c>
      <c r="AS37">
        <v>2342</v>
      </c>
      <c r="AT37">
        <v>0</v>
      </c>
      <c r="AU37">
        <v>0</v>
      </c>
      <c r="AV37">
        <v>69.198856000000006</v>
      </c>
      <c r="AW37">
        <v>69.198856000000006</v>
      </c>
      <c r="AX37">
        <v>162063.72</v>
      </c>
      <c r="AY37">
        <v>162063.72</v>
      </c>
      <c r="AZ37">
        <v>162063.72</v>
      </c>
      <c r="BA37">
        <v>162063.72</v>
      </c>
      <c r="BB37">
        <v>0</v>
      </c>
      <c r="BC37">
        <v>0</v>
      </c>
      <c r="BD37">
        <v>0</v>
      </c>
      <c r="BE37">
        <v>0</v>
      </c>
      <c r="BF37">
        <v>166516.20000000001</v>
      </c>
      <c r="BG37">
        <v>166516.20000000001</v>
      </c>
      <c r="BH37">
        <v>4452.4799999999996</v>
      </c>
      <c r="BI37">
        <v>4452.4799999999996</v>
      </c>
      <c r="BJ37">
        <v>71.099999999999994</v>
      </c>
      <c r="BK37">
        <v>71.099999999999994</v>
      </c>
      <c r="BL37">
        <v>71.099999999999994</v>
      </c>
      <c r="BM37">
        <v>1</v>
      </c>
      <c r="BN37" t="s">
        <v>133</v>
      </c>
      <c r="BO37" t="s">
        <v>286</v>
      </c>
      <c r="BP37" t="s">
        <v>127</v>
      </c>
      <c r="BQ37" t="s">
        <v>127</v>
      </c>
      <c r="BR37" t="s">
        <v>284</v>
      </c>
      <c r="BS37">
        <v>0</v>
      </c>
      <c r="BT37">
        <v>0</v>
      </c>
      <c r="BU37">
        <v>0</v>
      </c>
      <c r="BW37">
        <v>91413</v>
      </c>
      <c r="BZ37" t="s">
        <v>127</v>
      </c>
      <c r="CA37">
        <v>1</v>
      </c>
      <c r="CC37" t="s">
        <v>127</v>
      </c>
      <c r="CT37">
        <v>0</v>
      </c>
      <c r="CV37">
        <v>0</v>
      </c>
      <c r="CX37">
        <v>0</v>
      </c>
      <c r="CZ37">
        <v>0</v>
      </c>
      <c r="DA37">
        <v>0</v>
      </c>
      <c r="DB37">
        <v>0</v>
      </c>
      <c r="DH37">
        <v>8744453.6199999992</v>
      </c>
      <c r="DI37" t="s">
        <v>136</v>
      </c>
      <c r="DJ37">
        <v>0</v>
      </c>
      <c r="DK37">
        <v>0</v>
      </c>
      <c r="DL37">
        <v>1.90424934</v>
      </c>
      <c r="DM37">
        <v>750000</v>
      </c>
    </row>
    <row r="38" spans="1:117" x14ac:dyDescent="0.2">
      <c r="A38" t="s">
        <v>125</v>
      </c>
      <c r="B38" t="s">
        <v>136</v>
      </c>
      <c r="C38" t="s">
        <v>126</v>
      </c>
      <c r="D38" t="s">
        <v>127</v>
      </c>
      <c r="E38">
        <v>20241031</v>
      </c>
      <c r="F38" t="s">
        <v>304</v>
      </c>
      <c r="M38" t="s">
        <v>305</v>
      </c>
      <c r="N38" t="s">
        <v>285</v>
      </c>
      <c r="O38" t="s">
        <v>284</v>
      </c>
      <c r="P38" t="s">
        <v>132</v>
      </c>
      <c r="Q38" t="s">
        <v>285</v>
      </c>
      <c r="S38" t="s">
        <v>126</v>
      </c>
      <c r="T38" t="s">
        <v>126</v>
      </c>
      <c r="U38" t="s">
        <v>126</v>
      </c>
      <c r="V38" t="s">
        <v>126</v>
      </c>
      <c r="W38">
        <v>20241030</v>
      </c>
      <c r="X38">
        <v>20241031</v>
      </c>
      <c r="Y38">
        <v>0</v>
      </c>
      <c r="Z38">
        <v>1.52</v>
      </c>
      <c r="AA38">
        <v>1.52</v>
      </c>
      <c r="AF38" t="s">
        <v>285</v>
      </c>
      <c r="AG38" t="s">
        <v>285</v>
      </c>
      <c r="AI38">
        <v>117</v>
      </c>
      <c r="AK38">
        <v>1</v>
      </c>
      <c r="AL38">
        <v>20241030</v>
      </c>
      <c r="AM38">
        <v>20241030</v>
      </c>
      <c r="AN38">
        <v>22</v>
      </c>
      <c r="AO38">
        <v>22</v>
      </c>
      <c r="AQ38">
        <v>0</v>
      </c>
      <c r="AR38">
        <v>0</v>
      </c>
      <c r="AS38">
        <v>229863.44</v>
      </c>
      <c r="AT38">
        <v>0</v>
      </c>
      <c r="AU38">
        <v>0</v>
      </c>
      <c r="AV38">
        <v>100</v>
      </c>
      <c r="AW38">
        <v>100</v>
      </c>
      <c r="AX38">
        <v>229863.44</v>
      </c>
      <c r="AY38">
        <v>229863.44</v>
      </c>
      <c r="AZ38">
        <v>229863.44</v>
      </c>
      <c r="BA38">
        <v>229863.44</v>
      </c>
      <c r="BB38">
        <v>0</v>
      </c>
      <c r="BC38">
        <v>0</v>
      </c>
      <c r="BD38">
        <v>9.7100000000000009</v>
      </c>
      <c r="BE38">
        <v>9.7100000000000009</v>
      </c>
      <c r="BF38">
        <v>229863.44</v>
      </c>
      <c r="BG38">
        <v>229863.44</v>
      </c>
      <c r="BH38">
        <v>0</v>
      </c>
      <c r="BI38">
        <v>0</v>
      </c>
      <c r="BJ38">
        <v>100</v>
      </c>
      <c r="BK38">
        <v>100</v>
      </c>
      <c r="BL38">
        <v>0</v>
      </c>
      <c r="BM38">
        <v>1</v>
      </c>
      <c r="BN38" t="s">
        <v>133</v>
      </c>
      <c r="BP38" t="s">
        <v>127</v>
      </c>
      <c r="BR38" t="s">
        <v>134</v>
      </c>
      <c r="BS38">
        <v>0</v>
      </c>
      <c r="BT38">
        <v>0</v>
      </c>
      <c r="BU38">
        <v>0</v>
      </c>
      <c r="BW38">
        <v>20987</v>
      </c>
      <c r="BY38" t="s">
        <v>313</v>
      </c>
      <c r="BZ38" t="s">
        <v>127</v>
      </c>
      <c r="CC38" t="s">
        <v>127</v>
      </c>
      <c r="CT38">
        <v>0</v>
      </c>
      <c r="CV38">
        <v>0</v>
      </c>
      <c r="CX38">
        <v>0</v>
      </c>
      <c r="CZ38">
        <v>0</v>
      </c>
      <c r="DA38">
        <v>0</v>
      </c>
      <c r="DB38">
        <v>0</v>
      </c>
      <c r="DH38">
        <v>8744453.6199999992</v>
      </c>
      <c r="DI38" t="s">
        <v>136</v>
      </c>
      <c r="DJ38">
        <v>0</v>
      </c>
      <c r="DK38">
        <v>0</v>
      </c>
      <c r="DL38">
        <v>2.6286769900000002</v>
      </c>
      <c r="DM38">
        <v>750000</v>
      </c>
    </row>
    <row r="39" spans="1:117" x14ac:dyDescent="0.2">
      <c r="A39" t="s">
        <v>125</v>
      </c>
      <c r="B39" t="s">
        <v>136</v>
      </c>
      <c r="C39" t="s">
        <v>126</v>
      </c>
      <c r="D39" t="s">
        <v>127</v>
      </c>
      <c r="E39">
        <v>20241031</v>
      </c>
      <c r="F39" t="s">
        <v>268</v>
      </c>
      <c r="G39" t="s">
        <v>128</v>
      </c>
      <c r="H39" t="s">
        <v>269</v>
      </c>
      <c r="I39" t="s">
        <v>129</v>
      </c>
      <c r="J39" t="s">
        <v>270</v>
      </c>
      <c r="L39" t="s">
        <v>271</v>
      </c>
      <c r="M39" t="s">
        <v>272</v>
      </c>
      <c r="N39" t="s">
        <v>130</v>
      </c>
      <c r="O39" t="s">
        <v>131</v>
      </c>
      <c r="P39" t="s">
        <v>132</v>
      </c>
      <c r="Q39">
        <v>46</v>
      </c>
      <c r="S39" t="s">
        <v>126</v>
      </c>
      <c r="T39" t="s">
        <v>126</v>
      </c>
      <c r="U39" t="s">
        <v>126</v>
      </c>
      <c r="V39" t="s">
        <v>126</v>
      </c>
      <c r="Y39">
        <v>0</v>
      </c>
      <c r="Z39">
        <v>0</v>
      </c>
      <c r="AA39">
        <v>0</v>
      </c>
      <c r="AF39" t="s">
        <v>273</v>
      </c>
      <c r="AG39" t="s">
        <v>274</v>
      </c>
      <c r="AK39">
        <v>19</v>
      </c>
      <c r="AQ39">
        <v>0</v>
      </c>
      <c r="AR39">
        <v>0</v>
      </c>
      <c r="AS39">
        <v>1920</v>
      </c>
      <c r="AT39">
        <v>0</v>
      </c>
      <c r="AU39">
        <v>0</v>
      </c>
      <c r="AV39">
        <v>59.281332999999997</v>
      </c>
      <c r="AW39">
        <v>59.281332999999997</v>
      </c>
      <c r="AX39">
        <v>113820.16</v>
      </c>
      <c r="AY39">
        <v>113820.16</v>
      </c>
      <c r="AZ39">
        <v>113820.16</v>
      </c>
      <c r="BA39">
        <v>113820.16</v>
      </c>
      <c r="BB39">
        <v>0</v>
      </c>
      <c r="BC39">
        <v>0</v>
      </c>
      <c r="BD39">
        <v>0</v>
      </c>
      <c r="BE39">
        <v>0</v>
      </c>
      <c r="BF39">
        <v>107884.8</v>
      </c>
      <c r="BG39">
        <v>107884.8</v>
      </c>
      <c r="BH39">
        <v>-5935.36</v>
      </c>
      <c r="BI39">
        <v>-5935.36</v>
      </c>
      <c r="BJ39">
        <v>56.19</v>
      </c>
      <c r="BK39">
        <v>56.19</v>
      </c>
      <c r="BL39">
        <v>56.19</v>
      </c>
      <c r="BM39">
        <v>1</v>
      </c>
      <c r="BN39" t="s">
        <v>133</v>
      </c>
      <c r="BO39" t="s">
        <v>286</v>
      </c>
      <c r="BP39" t="s">
        <v>127</v>
      </c>
      <c r="BQ39" t="s">
        <v>127</v>
      </c>
      <c r="BR39" t="s">
        <v>284</v>
      </c>
      <c r="BS39">
        <v>0</v>
      </c>
      <c r="BT39">
        <v>0</v>
      </c>
      <c r="BU39">
        <v>0</v>
      </c>
      <c r="BW39">
        <v>91413</v>
      </c>
      <c r="BZ39" t="s">
        <v>127</v>
      </c>
      <c r="CA39">
        <v>1</v>
      </c>
      <c r="CC39" t="s">
        <v>127</v>
      </c>
      <c r="CT39">
        <v>0</v>
      </c>
      <c r="CV39">
        <v>0</v>
      </c>
      <c r="CX39">
        <v>0</v>
      </c>
      <c r="CZ39">
        <v>0</v>
      </c>
      <c r="DA39">
        <v>0</v>
      </c>
      <c r="DB39">
        <v>0</v>
      </c>
      <c r="DH39">
        <v>8744453.6199999992</v>
      </c>
      <c r="DI39" t="s">
        <v>136</v>
      </c>
      <c r="DJ39">
        <v>0</v>
      </c>
      <c r="DK39">
        <v>0</v>
      </c>
      <c r="DL39">
        <v>1.2337511800000001</v>
      </c>
      <c r="DM39">
        <v>750000</v>
      </c>
    </row>
    <row r="40" spans="1:117" x14ac:dyDescent="0.2">
      <c r="A40" t="s">
        <v>125</v>
      </c>
      <c r="B40" t="s">
        <v>136</v>
      </c>
      <c r="C40" t="s">
        <v>126</v>
      </c>
      <c r="D40" t="s">
        <v>127</v>
      </c>
      <c r="E40">
        <v>20241031</v>
      </c>
      <c r="F40">
        <v>931142103</v>
      </c>
      <c r="G40" t="s">
        <v>128</v>
      </c>
      <c r="H40" t="s">
        <v>275</v>
      </c>
      <c r="I40" t="s">
        <v>129</v>
      </c>
      <c r="J40">
        <v>2936921</v>
      </c>
      <c r="L40" t="s">
        <v>276</v>
      </c>
      <c r="M40" t="s">
        <v>277</v>
      </c>
      <c r="N40" t="s">
        <v>130</v>
      </c>
      <c r="O40" t="s">
        <v>131</v>
      </c>
      <c r="P40" t="s">
        <v>132</v>
      </c>
      <c r="Q40">
        <v>41</v>
      </c>
      <c r="S40" t="s">
        <v>126</v>
      </c>
      <c r="T40" t="s">
        <v>126</v>
      </c>
      <c r="U40" t="s">
        <v>126</v>
      </c>
      <c r="V40" t="s">
        <v>126</v>
      </c>
      <c r="Y40">
        <v>0</v>
      </c>
      <c r="Z40">
        <v>0</v>
      </c>
      <c r="AA40">
        <v>0</v>
      </c>
      <c r="AF40">
        <v>84</v>
      </c>
      <c r="AG40" t="s">
        <v>278</v>
      </c>
      <c r="AK40">
        <v>19</v>
      </c>
      <c r="AQ40">
        <v>0</v>
      </c>
      <c r="AR40">
        <v>0</v>
      </c>
      <c r="AS40">
        <v>3870</v>
      </c>
      <c r="AT40">
        <v>0</v>
      </c>
      <c r="AU40">
        <v>0</v>
      </c>
      <c r="AV40">
        <v>60.734000000000002</v>
      </c>
      <c r="AW40">
        <v>60.734000000000002</v>
      </c>
      <c r="AX40">
        <v>235040.58</v>
      </c>
      <c r="AY40">
        <v>235040.58</v>
      </c>
      <c r="AZ40">
        <v>235040.58</v>
      </c>
      <c r="BA40">
        <v>235040.58</v>
      </c>
      <c r="BB40">
        <v>0</v>
      </c>
      <c r="BC40">
        <v>0</v>
      </c>
      <c r="BD40">
        <v>0</v>
      </c>
      <c r="BE40">
        <v>0</v>
      </c>
      <c r="BF40">
        <v>314979.3</v>
      </c>
      <c r="BG40">
        <v>314979.3</v>
      </c>
      <c r="BH40">
        <v>79938.720000000001</v>
      </c>
      <c r="BI40">
        <v>79938.720000000001</v>
      </c>
      <c r="BJ40">
        <v>81.39</v>
      </c>
      <c r="BK40">
        <v>81.39</v>
      </c>
      <c r="BL40">
        <v>81.39</v>
      </c>
      <c r="BM40">
        <v>1</v>
      </c>
      <c r="BN40" t="s">
        <v>133</v>
      </c>
      <c r="BO40" t="s">
        <v>286</v>
      </c>
      <c r="BP40" t="s">
        <v>127</v>
      </c>
      <c r="BQ40" t="s">
        <v>127</v>
      </c>
      <c r="BR40" t="s">
        <v>284</v>
      </c>
      <c r="BS40">
        <v>0</v>
      </c>
      <c r="BT40">
        <v>0</v>
      </c>
      <c r="BU40">
        <v>0</v>
      </c>
      <c r="BW40">
        <v>91413</v>
      </c>
      <c r="BZ40" t="s">
        <v>127</v>
      </c>
      <c r="CA40">
        <v>1</v>
      </c>
      <c r="CC40" t="s">
        <v>127</v>
      </c>
      <c r="CT40">
        <v>0</v>
      </c>
      <c r="CV40">
        <v>0</v>
      </c>
      <c r="CX40">
        <v>0</v>
      </c>
      <c r="CZ40">
        <v>0</v>
      </c>
      <c r="DA40">
        <v>0</v>
      </c>
      <c r="DB40">
        <v>0</v>
      </c>
      <c r="DH40">
        <v>8744453.6199999992</v>
      </c>
      <c r="DI40" t="s">
        <v>136</v>
      </c>
      <c r="DJ40">
        <v>0</v>
      </c>
      <c r="DK40">
        <v>0</v>
      </c>
      <c r="DL40">
        <v>3.60204667</v>
      </c>
      <c r="DM40">
        <v>750000</v>
      </c>
    </row>
    <row r="41" spans="1:117" x14ac:dyDescent="0.2">
      <c r="A41" t="s">
        <v>125</v>
      </c>
      <c r="B41" t="s">
        <v>136</v>
      </c>
      <c r="C41" t="s">
        <v>126</v>
      </c>
      <c r="D41" t="s">
        <v>127</v>
      </c>
      <c r="E41">
        <v>20241031</v>
      </c>
      <c r="F41" t="s">
        <v>279</v>
      </c>
      <c r="G41" t="s">
        <v>128</v>
      </c>
      <c r="H41" t="s">
        <v>280</v>
      </c>
      <c r="I41" t="s">
        <v>129</v>
      </c>
      <c r="J41">
        <v>2937667</v>
      </c>
      <c r="L41" t="s">
        <v>281</v>
      </c>
      <c r="M41" t="s">
        <v>282</v>
      </c>
      <c r="N41" t="s">
        <v>130</v>
      </c>
      <c r="O41" t="s">
        <v>131</v>
      </c>
      <c r="P41" t="s">
        <v>132</v>
      </c>
      <c r="Q41">
        <v>41</v>
      </c>
      <c r="S41" t="s">
        <v>126</v>
      </c>
      <c r="T41" t="s">
        <v>126</v>
      </c>
      <c r="U41" t="s">
        <v>126</v>
      </c>
      <c r="V41" t="s">
        <v>126</v>
      </c>
      <c r="Y41">
        <v>0</v>
      </c>
      <c r="Z41">
        <v>0</v>
      </c>
      <c r="AA41">
        <v>0</v>
      </c>
      <c r="AF41">
        <v>82</v>
      </c>
      <c r="AG41" t="s">
        <v>283</v>
      </c>
      <c r="AK41">
        <v>19</v>
      </c>
      <c r="AQ41">
        <v>0</v>
      </c>
      <c r="AR41">
        <v>0</v>
      </c>
      <c r="AS41">
        <v>1290</v>
      </c>
      <c r="AT41">
        <v>0</v>
      </c>
      <c r="AU41">
        <v>0</v>
      </c>
      <c r="AV41">
        <v>200.255</v>
      </c>
      <c r="AW41">
        <v>200.255</v>
      </c>
      <c r="AX41">
        <v>258328.95</v>
      </c>
      <c r="AY41">
        <v>258328.95</v>
      </c>
      <c r="AZ41">
        <v>258328.95</v>
      </c>
      <c r="BA41">
        <v>258328.95</v>
      </c>
      <c r="BB41">
        <v>0</v>
      </c>
      <c r="BC41">
        <v>0</v>
      </c>
      <c r="BD41">
        <v>0</v>
      </c>
      <c r="BE41">
        <v>0</v>
      </c>
      <c r="BF41">
        <v>277117.8</v>
      </c>
      <c r="BG41">
        <v>277117.8</v>
      </c>
      <c r="BH41">
        <v>18788.849999999999</v>
      </c>
      <c r="BI41">
        <v>18788.849999999999</v>
      </c>
      <c r="BJ41">
        <v>214.82</v>
      </c>
      <c r="BK41">
        <v>214.82</v>
      </c>
      <c r="BL41">
        <v>214.82</v>
      </c>
      <c r="BM41">
        <v>1</v>
      </c>
      <c r="BN41" t="s">
        <v>133</v>
      </c>
      <c r="BO41" t="s">
        <v>286</v>
      </c>
      <c r="BP41" t="s">
        <v>127</v>
      </c>
      <c r="BQ41" t="s">
        <v>127</v>
      </c>
      <c r="BR41" t="s">
        <v>284</v>
      </c>
      <c r="BS41">
        <v>0</v>
      </c>
      <c r="BT41">
        <v>0</v>
      </c>
      <c r="BU41">
        <v>0</v>
      </c>
      <c r="BW41">
        <v>91413</v>
      </c>
      <c r="BZ41" t="s">
        <v>127</v>
      </c>
      <c r="CA41">
        <v>1</v>
      </c>
      <c r="CC41" t="s">
        <v>127</v>
      </c>
      <c r="CT41">
        <v>0</v>
      </c>
      <c r="CV41">
        <v>0</v>
      </c>
      <c r="CX41">
        <v>0</v>
      </c>
      <c r="CZ41">
        <v>0</v>
      </c>
      <c r="DA41">
        <v>0</v>
      </c>
      <c r="DB41">
        <v>0</v>
      </c>
      <c r="DH41">
        <v>8744453.6199999992</v>
      </c>
      <c r="DI41" t="s">
        <v>136</v>
      </c>
      <c r="DJ41">
        <v>0</v>
      </c>
      <c r="DK41">
        <v>0</v>
      </c>
      <c r="DL41">
        <v>3.1690693599999999</v>
      </c>
      <c r="DM41">
        <v>750000</v>
      </c>
    </row>
    <row r="42" spans="1:117" x14ac:dyDescent="0.2">
      <c r="A42" t="s">
        <v>125</v>
      </c>
      <c r="B42" t="s">
        <v>136</v>
      </c>
      <c r="C42" t="s">
        <v>126</v>
      </c>
      <c r="D42" t="s">
        <v>127</v>
      </c>
      <c r="E42">
        <v>20241031</v>
      </c>
      <c r="F42" t="s">
        <v>293</v>
      </c>
      <c r="M42" t="s">
        <v>294</v>
      </c>
      <c r="O42" t="s">
        <v>295</v>
      </c>
      <c r="P42" t="s">
        <v>132</v>
      </c>
      <c r="Q42" t="s">
        <v>296</v>
      </c>
      <c r="S42" t="s">
        <v>126</v>
      </c>
      <c r="T42" t="s">
        <v>126</v>
      </c>
      <c r="U42" t="s">
        <v>126</v>
      </c>
      <c r="V42" t="s">
        <v>126</v>
      </c>
      <c r="Y42">
        <v>0</v>
      </c>
      <c r="Z42">
        <v>0</v>
      </c>
      <c r="AA42">
        <v>0</v>
      </c>
      <c r="AF42" t="s">
        <v>285</v>
      </c>
      <c r="AG42" t="s">
        <v>285</v>
      </c>
      <c r="AK42">
        <v>0</v>
      </c>
      <c r="AQ42">
        <v>0</v>
      </c>
      <c r="AR42">
        <v>0</v>
      </c>
      <c r="AS42">
        <v>2506.34</v>
      </c>
      <c r="AT42">
        <v>0</v>
      </c>
      <c r="AU42">
        <v>0</v>
      </c>
      <c r="AV42">
        <v>1</v>
      </c>
      <c r="AW42">
        <v>1</v>
      </c>
      <c r="AX42">
        <v>2506.34</v>
      </c>
      <c r="AY42">
        <v>2506.34</v>
      </c>
      <c r="AZ42">
        <v>2506.34</v>
      </c>
      <c r="BA42">
        <v>2506.34</v>
      </c>
      <c r="BB42">
        <v>0</v>
      </c>
      <c r="BC42">
        <v>0</v>
      </c>
      <c r="BD42">
        <v>0</v>
      </c>
      <c r="BE42">
        <v>0</v>
      </c>
      <c r="BF42">
        <v>2506.34</v>
      </c>
      <c r="BG42">
        <v>2506.34</v>
      </c>
      <c r="BH42">
        <v>0</v>
      </c>
      <c r="BI42">
        <v>0</v>
      </c>
      <c r="BJ42">
        <v>1</v>
      </c>
      <c r="BK42">
        <v>1</v>
      </c>
      <c r="BL42">
        <v>0</v>
      </c>
      <c r="BM42">
        <v>1</v>
      </c>
      <c r="BN42" t="s">
        <v>133</v>
      </c>
      <c r="BP42" t="s">
        <v>127</v>
      </c>
      <c r="BQ42" t="s">
        <v>127</v>
      </c>
      <c r="BR42" t="s">
        <v>134</v>
      </c>
      <c r="BS42">
        <v>0</v>
      </c>
      <c r="BT42">
        <v>0</v>
      </c>
      <c r="BU42">
        <v>0</v>
      </c>
      <c r="BZ42" t="s">
        <v>127</v>
      </c>
      <c r="CA42">
        <v>1</v>
      </c>
      <c r="CC42" t="s">
        <v>127</v>
      </c>
      <c r="CT42">
        <v>0</v>
      </c>
      <c r="CV42">
        <v>0</v>
      </c>
      <c r="CX42">
        <v>0</v>
      </c>
      <c r="CZ42">
        <v>0</v>
      </c>
      <c r="DA42">
        <v>0</v>
      </c>
      <c r="DB42">
        <v>0</v>
      </c>
      <c r="DH42">
        <v>8744453.6199999992</v>
      </c>
      <c r="DI42" t="s">
        <v>136</v>
      </c>
      <c r="DJ42">
        <v>0</v>
      </c>
      <c r="DK42">
        <v>0</v>
      </c>
      <c r="DL42">
        <v>2.8662050000000001E-2</v>
      </c>
      <c r="DM42">
        <v>750000</v>
      </c>
    </row>
    <row r="43" spans="1:117" x14ac:dyDescent="0.2">
      <c r="F43"/>
    </row>
    <row r="44" spans="1:117" x14ac:dyDescent="0.2">
      <c r="F44"/>
    </row>
    <row r="45" spans="1:117" x14ac:dyDescent="0.2">
      <c r="F45"/>
    </row>
    <row r="46" spans="1:117" x14ac:dyDescent="0.2">
      <c r="F46"/>
    </row>
    <row r="47" spans="1:117" x14ac:dyDescent="0.2">
      <c r="F47"/>
    </row>
    <row r="48" spans="1:117" x14ac:dyDescent="0.2">
      <c r="F48"/>
    </row>
    <row r="49" spans="6:6" x14ac:dyDescent="0.2">
      <c r="F49"/>
    </row>
    <row r="50" spans="6:6" x14ac:dyDescent="0.2">
      <c r="F50"/>
    </row>
    <row r="51" spans="6:6" x14ac:dyDescent="0.2">
      <c r="F51"/>
    </row>
    <row r="52" spans="6:6" x14ac:dyDescent="0.2">
      <c r="F52"/>
    </row>
    <row r="53" spans="6:6" x14ac:dyDescent="0.2">
      <c r="F53"/>
    </row>
    <row r="54" spans="6:6" x14ac:dyDescent="0.2">
      <c r="F54"/>
    </row>
    <row r="55" spans="6:6" x14ac:dyDescent="0.2">
      <c r="F55"/>
    </row>
    <row r="56" spans="6:6" x14ac:dyDescent="0.2">
      <c r="F56"/>
    </row>
    <row r="57" spans="6:6" x14ac:dyDescent="0.2">
      <c r="F57"/>
    </row>
    <row r="58" spans="6:6" x14ac:dyDescent="0.2">
      <c r="F58"/>
    </row>
    <row r="59" spans="6:6" x14ac:dyDescent="0.2">
      <c r="F59"/>
    </row>
    <row r="60" spans="6:6" x14ac:dyDescent="0.2">
      <c r="F60"/>
    </row>
    <row r="61" spans="6:6" x14ac:dyDescent="0.2">
      <c r="F61"/>
    </row>
    <row r="62" spans="6:6" x14ac:dyDescent="0.2">
      <c r="F62"/>
    </row>
    <row r="63" spans="6:6" x14ac:dyDescent="0.2">
      <c r="F63"/>
    </row>
    <row r="64" spans="6:6" x14ac:dyDescent="0.2">
      <c r="F64"/>
    </row>
    <row r="65" spans="6:6" x14ac:dyDescent="0.2">
      <c r="F65"/>
    </row>
  </sheetData>
  <phoneticPr fontId="17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A68F9-7E73-4D57-8FF0-D9FB422C79E7}">
  <dimension ref="A2:I132"/>
  <sheetViews>
    <sheetView tabSelected="1" workbookViewId="0">
      <selection activeCell="A6" sqref="A6"/>
    </sheetView>
  </sheetViews>
  <sheetFormatPr baseColWidth="10" defaultColWidth="9.140625" defaultRowHeight="12.75" x14ac:dyDescent="0.2"/>
  <cols>
    <col min="1" max="1" width="38.42578125" bestFit="1" customWidth="1"/>
    <col min="2" max="2" width="5.7109375" bestFit="1" customWidth="1"/>
    <col min="3" max="3" width="8.85546875" customWidth="1"/>
    <col min="4" max="4" width="67.5703125" customWidth="1"/>
    <col min="5" max="5" width="10.5703125" bestFit="1" customWidth="1"/>
    <col min="6" max="6" width="13.85546875" bestFit="1" customWidth="1"/>
    <col min="7" max="7" width="10.5703125" bestFit="1" customWidth="1"/>
    <col min="8" max="8" width="11.42578125" bestFit="1" customWidth="1"/>
    <col min="9" max="9" width="11.7109375" bestFit="1" customWidth="1"/>
  </cols>
  <sheetData>
    <row r="2" spans="1:9" s="2" customFormat="1" x14ac:dyDescent="0.2">
      <c r="A2" s="7" t="s">
        <v>116</v>
      </c>
      <c r="B2" s="7" t="s">
        <v>117</v>
      </c>
      <c r="C2" s="7" t="s">
        <v>118</v>
      </c>
      <c r="D2" s="7" t="s">
        <v>119</v>
      </c>
      <c r="E2" s="7" t="s">
        <v>128</v>
      </c>
      <c r="F2" s="7" t="s">
        <v>124</v>
      </c>
      <c r="G2" s="7" t="s">
        <v>120</v>
      </c>
      <c r="H2" s="7" t="s">
        <v>121</v>
      </c>
      <c r="I2" s="7" t="s">
        <v>122</v>
      </c>
    </row>
    <row r="3" spans="1:9" x14ac:dyDescent="0.2">
      <c r="A3" t="str">
        <f>IF(C3="","",IF(Sheet1!B$2="Y7A1","IMGP Berkshire Dividend Growth ETF",""))</f>
        <v>IMGP Berkshire Dividend Growth ETF</v>
      </c>
      <c r="B3" t="str">
        <f>IF(C3="","",IF(Sheet1!B$2="Y7A1","BDVG",""))</f>
        <v>BDVG</v>
      </c>
      <c r="C3">
        <f>IF(Sheet1!$E$2&gt;0,Sheet1!E2,"")</f>
        <v>20241031</v>
      </c>
      <c r="D3" t="s">
        <v>123</v>
      </c>
      <c r="H3" s="6">
        <f>Table1[[#This Row],[TOT_NAV_AMT]]</f>
        <v>8744453.6199999992</v>
      </c>
    </row>
    <row r="4" spans="1:9" x14ac:dyDescent="0.2">
      <c r="A4" t="str">
        <f>IF(C4="","",IF(Sheet1!B$2="Y7A1","IMGP Berkshire Dividend Growth ETF",""))</f>
        <v>IMGP Berkshire Dividend Growth ETF</v>
      </c>
      <c r="B4" t="str">
        <f>IF(C4="","",IF(Sheet1!B$2="Y7A1","BDVG",""))</f>
        <v>BDVG</v>
      </c>
      <c r="C4">
        <f>IF(Sheet1!$E$2&gt;0,Sheet1!E2,"")</f>
        <v>20241031</v>
      </c>
      <c r="D4" t="str">
        <f>IF(Sheet1!$E2&gt;0,Sheet1!M2,"")</f>
        <v>NET OTHER ASSETS</v>
      </c>
      <c r="G4">
        <f>IF(Sheet1!$E2&gt;0,Sheet1!AS2,"")</f>
        <v>0</v>
      </c>
      <c r="H4" s="5">
        <f>IF(Sheet1!$E2&gt;0,Sheet1!BG2,"")</f>
        <v>0</v>
      </c>
      <c r="I4" s="3">
        <f>IF(Sheet1!$E2&gt;0,Sheet1!DL2/100,"")</f>
        <v>1.7999259000000001E-3</v>
      </c>
    </row>
    <row r="5" spans="1:9" x14ac:dyDescent="0.2">
      <c r="A5" t="str">
        <f>IF(C5="","",IF(Sheet1!B$2="Y7A1","IMGP Berkshire Dividend Growth ETF",""))</f>
        <v>IMGP Berkshire Dividend Growth ETF</v>
      </c>
      <c r="B5" t="str">
        <f>IF(C5="","",IF(Sheet1!B$2="Y7A1","BDVG",""))</f>
        <v>BDVG</v>
      </c>
      <c r="C5">
        <f>IF(Sheet1!$E3&gt;0,Sheet1!E3,"")</f>
        <v>20241031</v>
      </c>
      <c r="D5" t="str">
        <f>IF(Sheet1!$E3&gt;0,Sheet1!M3,"")</f>
        <v>TE CONNECTIVITY PLC COMMON STOCK USD.01</v>
      </c>
      <c r="E5" t="str">
        <f>IF(Sheet1!$E3&gt;0,Sheet1!F3,"")</f>
        <v>G87052109</v>
      </c>
      <c r="F5" t="str">
        <f>IF(Sheet1!$E3&gt;0,Sheet1!L3,"")</f>
        <v>TEL</v>
      </c>
      <c r="G5" s="4">
        <f>IF(Sheet1!$E3&gt;0,Sheet1!AS3,"")</f>
        <v>1170</v>
      </c>
      <c r="H5" s="6">
        <f>IF(Sheet1!$E3&gt;0,Sheet1!BG3,"")</f>
        <v>177594.3</v>
      </c>
      <c r="I5" s="3">
        <f>IF(Sheet1!$E3&gt;0,Sheet1!DL3/100,"")</f>
        <v>2.0309365000000003E-2</v>
      </c>
    </row>
    <row r="6" spans="1:9" x14ac:dyDescent="0.2">
      <c r="A6" t="str">
        <f>IF(C6="","",IF(Sheet1!B$2="Y7A1","IMGP Berkshire Dividend Growth ETF",""))</f>
        <v>IMGP Berkshire Dividend Growth ETF</v>
      </c>
      <c r="B6" t="str">
        <f>IF(C6="","",IF(Sheet1!B$2="Y7A1","BDVG",""))</f>
        <v>BDVG</v>
      </c>
      <c r="C6">
        <f>IF(Sheet1!$E4&gt;0,Sheet1!E4,"")</f>
        <v>20241031</v>
      </c>
      <c r="D6" t="str">
        <f>IF(Sheet1!$E4&gt;0,Sheet1!M4,"")</f>
        <v>CHUBB LTD COMMON STOCK</v>
      </c>
      <c r="E6" s="8" t="str">
        <f>IF(Sheet1!$E4&gt;0,Sheet1!F4,"")</f>
        <v>H1467J104</v>
      </c>
      <c r="F6" t="str">
        <f>IF(Sheet1!$E4&gt;0,Sheet1!L4,"")</f>
        <v>CB</v>
      </c>
      <c r="G6" s="4">
        <f>IF(Sheet1!$E4&gt;0,Sheet1!AS4,"")</f>
        <v>750</v>
      </c>
      <c r="H6" s="6">
        <f>IF(Sheet1!$E4&gt;0,Sheet1!BG4,"")</f>
        <v>212730</v>
      </c>
      <c r="I6" s="3">
        <f>IF(Sheet1!$E4&gt;0,Sheet1!DL4/100,"")</f>
        <v>2.4327420499999999E-2</v>
      </c>
    </row>
    <row r="7" spans="1:9" x14ac:dyDescent="0.2">
      <c r="A7" t="str">
        <f>IF(C7="","",IF(Sheet1!B$2="Y7A1","IMGP Berkshire Dividend Growth ETF",""))</f>
        <v>IMGP Berkshire Dividend Growth ETF</v>
      </c>
      <c r="B7" t="str">
        <f>IF(C7="","",IF(Sheet1!B$2="Y7A1","BDVG",""))</f>
        <v>BDVG</v>
      </c>
      <c r="C7">
        <f>IF(Sheet1!$E5&gt;0,Sheet1!E5,"")</f>
        <v>20241031</v>
      </c>
      <c r="D7" t="str">
        <f>IF(Sheet1!$E5&gt;0,Sheet1!M5,"")</f>
        <v>ABBOTT LABORATORIES COMMON STOCK</v>
      </c>
      <c r="E7" s="8">
        <f>IF(Sheet1!$E5&gt;0,Sheet1!F5,"")</f>
        <v>2824100</v>
      </c>
      <c r="F7" t="str">
        <f>IF(Sheet1!$E5&gt;0,Sheet1!L5,"")</f>
        <v>ABT</v>
      </c>
      <c r="G7" s="4">
        <f>IF(Sheet1!$E5&gt;0,Sheet1!AS5,"")</f>
        <v>1440</v>
      </c>
      <c r="H7" s="6">
        <f>IF(Sheet1!$E5&gt;0,Sheet1!BG5,"")</f>
        <v>164808</v>
      </c>
      <c r="I7" s="3">
        <f>IF(Sheet1!$E5&gt;0,Sheet1!DL5/100,"")</f>
        <v>1.8847146699999998E-2</v>
      </c>
    </row>
    <row r="8" spans="1:9" x14ac:dyDescent="0.2">
      <c r="A8" t="str">
        <f>IF(C8="","",IF(Sheet1!B$2="Y7A1","IMGP Berkshire Dividend Growth ETF",""))</f>
        <v>IMGP Berkshire Dividend Growth ETF</v>
      </c>
      <c r="B8" t="str">
        <f>IF(C8="","",IF(Sheet1!B$2="Y7A1","BDVG",""))</f>
        <v>BDVG</v>
      </c>
      <c r="C8">
        <f>IF(Sheet1!$E6&gt;0,Sheet1!E6,"")</f>
        <v>20241031</v>
      </c>
      <c r="D8" t="str">
        <f>IF(Sheet1!$E6&gt;0,Sheet1!M6,"")</f>
        <v>ABBVIE INC COMMON STOCK USD.01</v>
      </c>
      <c r="E8" s="8" t="str">
        <f>IF(Sheet1!$E6&gt;0,Sheet1!F6,"")</f>
        <v>00287Y109</v>
      </c>
      <c r="F8" t="str">
        <f>IF(Sheet1!$E6&gt;0,Sheet1!L6,"")</f>
        <v>ABBV</v>
      </c>
      <c r="G8" s="4">
        <f>IF(Sheet1!$E6&gt;0,Sheet1!AS6,"")</f>
        <v>1860</v>
      </c>
      <c r="H8" s="6">
        <f>IF(Sheet1!$E6&gt;0,Sheet1!BG6,"")</f>
        <v>374790</v>
      </c>
      <c r="I8" s="3">
        <f>IF(Sheet1!$E6&gt;0,Sheet1!DL6/100,"")</f>
        <v>4.2860310799999995E-2</v>
      </c>
    </row>
    <row r="9" spans="1:9" x14ac:dyDescent="0.2">
      <c r="A9" t="str">
        <f>IF(C9="","",IF(Sheet1!B$2="Y7A1","IMGP Berkshire Dividend Growth ETF",""))</f>
        <v>IMGP Berkshire Dividend Growth ETF</v>
      </c>
      <c r="B9" t="str">
        <f>IF(C9="","",IF(Sheet1!B$2="Y7A1","BDVG",""))</f>
        <v>BDVG</v>
      </c>
      <c r="C9">
        <f>IF(Sheet1!$E7&gt;0,Sheet1!E7,"")</f>
        <v>20241031</v>
      </c>
      <c r="D9" t="str">
        <f>IF(Sheet1!$E7&gt;0,Sheet1!M7,"")</f>
        <v>APPLE INC COMMON STOCK USD.00001</v>
      </c>
      <c r="E9" s="8">
        <f>IF(Sheet1!$E7&gt;0,Sheet1!F7,"")</f>
        <v>37833100</v>
      </c>
      <c r="F9" t="str">
        <f>IF(Sheet1!$E7&gt;0,Sheet1!L7,"")</f>
        <v>AAPL</v>
      </c>
      <c r="G9" s="4">
        <f>IF(Sheet1!$E7&gt;0,Sheet1!AS7,"")</f>
        <v>1590</v>
      </c>
      <c r="H9" s="6">
        <f>IF(Sheet1!$E7&gt;0,Sheet1!BG7,"")</f>
        <v>365859</v>
      </c>
      <c r="I9" s="3">
        <f>IF(Sheet1!$E7&gt;0,Sheet1!DL7/100,"")</f>
        <v>4.1838977699999995E-2</v>
      </c>
    </row>
    <row r="10" spans="1:9" x14ac:dyDescent="0.2">
      <c r="A10" t="str">
        <f>IF(C10="","",IF(Sheet1!B$2="Y7A1","IMGP Berkshire Dividend Growth ETF",""))</f>
        <v>IMGP Berkshire Dividend Growth ETF</v>
      </c>
      <c r="B10" t="str">
        <f>IF(C10="","",IF(Sheet1!B$2="Y7A1","BDVG",""))</f>
        <v>BDVG</v>
      </c>
      <c r="C10">
        <f>IF(Sheet1!$E8&gt;0,Sheet1!E8,"")</f>
        <v>20241031</v>
      </c>
      <c r="D10" t="str">
        <f>IF(Sheet1!$E8&gt;0,Sheet1!M8,"")</f>
        <v>BANK OF AMERICA CORP COMMON STOCK USD.01</v>
      </c>
      <c r="E10" s="8">
        <f>IF(Sheet1!$E8&gt;0,Sheet1!F8,"")</f>
        <v>60505104</v>
      </c>
      <c r="F10" t="str">
        <f>IF(Sheet1!$E8&gt;0,Sheet1!L8,"")</f>
        <v>BAC</v>
      </c>
      <c r="G10" s="4">
        <f>IF(Sheet1!$E8&gt;0,Sheet1!AS8,"")</f>
        <v>6738</v>
      </c>
      <c r="H10" s="6">
        <f>IF(Sheet1!$E8&gt;0,Sheet1!BG8,"")</f>
        <v>285084.78000000003</v>
      </c>
      <c r="I10" s="3">
        <f>IF(Sheet1!$E8&gt;0,Sheet1!DL8/100,"")</f>
        <v>3.2601783100000004E-2</v>
      </c>
    </row>
    <row r="11" spans="1:9" x14ac:dyDescent="0.2">
      <c r="A11" t="str">
        <f>IF(C11="","",IF(Sheet1!B$2="Y7A1","IMGP Berkshire Dividend Growth ETF",""))</f>
        <v>IMGP Berkshire Dividend Growth ETF</v>
      </c>
      <c r="B11" t="str">
        <f>IF(C11="","",IF(Sheet1!B$2="Y7A1","BDVG",""))</f>
        <v>BDVG</v>
      </c>
      <c r="C11">
        <f>IF(Sheet1!$E9&gt;0,Sheet1!E9,"")</f>
        <v>20241031</v>
      </c>
      <c r="D11" t="str">
        <f>IF(Sheet1!$E9&gt;0,Sheet1!M9,"")</f>
        <v>BRISTOL MYERS SQUIBB CO COMMON STOCK USD.1</v>
      </c>
      <c r="E11" s="8">
        <f>IF(Sheet1!$E9&gt;0,Sheet1!F9,"")</f>
        <v>110122108</v>
      </c>
      <c r="F11" t="str">
        <f>IF(Sheet1!$E9&gt;0,Sheet1!L9,"")</f>
        <v>BMY</v>
      </c>
      <c r="G11" s="4">
        <f>IF(Sheet1!$E9&gt;0,Sheet1!AS9,"")</f>
        <v>3180</v>
      </c>
      <c r="H11" s="6">
        <f>IF(Sheet1!$E9&gt;0,Sheet1!BG9,"")</f>
        <v>167458.79999999999</v>
      </c>
      <c r="I11" s="3">
        <f>IF(Sheet1!$E9&gt;0,Sheet1!DL9/100,"")</f>
        <v>1.91502874E-2</v>
      </c>
    </row>
    <row r="12" spans="1:9" x14ac:dyDescent="0.2">
      <c r="A12" t="str">
        <f>IF(C12="","",IF(Sheet1!B$2="Y7A1","IMGP Berkshire Dividend Growth ETF",""))</f>
        <v>IMGP Berkshire Dividend Growth ETF</v>
      </c>
      <c r="B12" t="str">
        <f>IF(C12="","",IF(Sheet1!B$2="Y7A1","BDVG",""))</f>
        <v>BDVG</v>
      </c>
      <c r="C12">
        <f>IF(Sheet1!$E10&gt;0,Sheet1!E10,"")</f>
        <v>20241031</v>
      </c>
      <c r="D12" t="str">
        <f>IF(Sheet1!$E10&gt;0,Sheet1!M10,"")</f>
        <v>CHEVRON CORP COMMON STOCK USD.75</v>
      </c>
      <c r="E12" s="8">
        <f>IF(Sheet1!$E10&gt;0,Sheet1!F10,"")</f>
        <v>166764100</v>
      </c>
      <c r="F12" t="str">
        <f>IF(Sheet1!$E10&gt;0,Sheet1!L10,"")</f>
        <v>CVX</v>
      </c>
      <c r="G12" s="4">
        <f>IF(Sheet1!$E10&gt;0,Sheet1!AS10,"")</f>
        <v>2460</v>
      </c>
      <c r="H12" s="6">
        <f>IF(Sheet1!$E10&gt;0,Sheet1!BG10,"")</f>
        <v>364203</v>
      </c>
      <c r="I12" s="3">
        <f>IF(Sheet1!$E10&gt;0,Sheet1!DL10/100,"")</f>
        <v>4.1649600500000002E-2</v>
      </c>
    </row>
    <row r="13" spans="1:9" x14ac:dyDescent="0.2">
      <c r="A13" t="str">
        <f>IF(C13="","",IF(Sheet1!B$2="Y7A1","IMGP Berkshire Dividend Growth ETF",""))</f>
        <v>IMGP Berkshire Dividend Growth ETF</v>
      </c>
      <c r="B13" t="str">
        <f>IF(C13="","",IF(Sheet1!B$2="Y7A1","BDVG",""))</f>
        <v>BDVG</v>
      </c>
      <c r="C13">
        <f>IF(Sheet1!$E11&gt;0,Sheet1!E11,"")</f>
        <v>20241031</v>
      </c>
      <c r="D13" t="str">
        <f>IF(Sheet1!$E11&gt;0,Sheet1!M11,"")</f>
        <v>CISCO SYSTEMS INC COMMON STOCK USD.001</v>
      </c>
      <c r="E13" s="8" t="str">
        <f>IF(Sheet1!$E11&gt;0,Sheet1!F11,"")</f>
        <v>17275R102</v>
      </c>
      <c r="F13" t="str">
        <f>IF(Sheet1!$E11&gt;0,Sheet1!L11,"")</f>
        <v>CSCO</v>
      </c>
      <c r="G13" s="4">
        <f>IF(Sheet1!$E11&gt;0,Sheet1!AS11,"")</f>
        <v>4560</v>
      </c>
      <c r="H13" s="6">
        <f>IF(Sheet1!$E11&gt;0,Sheet1!BG11,"")</f>
        <v>253490.4</v>
      </c>
      <c r="I13" s="3">
        <f>IF(Sheet1!$E11&gt;0,Sheet1!DL11/100,"")</f>
        <v>2.8988706600000001E-2</v>
      </c>
    </row>
    <row r="14" spans="1:9" x14ac:dyDescent="0.2">
      <c r="A14" t="str">
        <f>IF(C14="","",IF(Sheet1!B$2="Y7A1","IMGP Berkshire Dividend Growth ETF",""))</f>
        <v>IMGP Berkshire Dividend Growth ETF</v>
      </c>
      <c r="B14" t="str">
        <f>IF(C14="","",IF(Sheet1!B$2="Y7A1","BDVG",""))</f>
        <v>BDVG</v>
      </c>
      <c r="C14">
        <f>IF(Sheet1!$E12&gt;0,Sheet1!E12,"")</f>
        <v>20241031</v>
      </c>
      <c r="D14" t="str">
        <f>IF(Sheet1!$E12&gt;0,Sheet1!M12,"")</f>
        <v>DEERE + CO COMMON STOCK USD1.0</v>
      </c>
      <c r="E14" s="8">
        <f>IF(Sheet1!$E12&gt;0,Sheet1!F12,"")</f>
        <v>244199105</v>
      </c>
      <c r="F14" t="str">
        <f>IF(Sheet1!$E12&gt;0,Sheet1!L12,"")</f>
        <v>DE</v>
      </c>
      <c r="G14" s="4">
        <f>IF(Sheet1!$E12&gt;0,Sheet1!AS12,"")</f>
        <v>390</v>
      </c>
      <c r="H14" s="6">
        <f>IF(Sheet1!$E12&gt;0,Sheet1!BG12,"")</f>
        <v>157829.1</v>
      </c>
      <c r="I14" s="3">
        <f>IF(Sheet1!$E12&gt;0,Sheet1!DL12/100,"")</f>
        <v>1.8049052199999999E-2</v>
      </c>
    </row>
    <row r="15" spans="1:9" x14ac:dyDescent="0.2">
      <c r="A15" t="str">
        <f>IF(C15="","",IF(Sheet1!B$2="Y7A1","IMGP Berkshire Dividend Growth ETF",""))</f>
        <v>IMGP Berkshire Dividend Growth ETF</v>
      </c>
      <c r="B15" t="str">
        <f>IF(C15="","",IF(Sheet1!B$2="Y7A1","BDVG",""))</f>
        <v>BDVG</v>
      </c>
      <c r="C15">
        <f>IF(Sheet1!$E13&gt;0,Sheet1!E13,"")</f>
        <v>20241031</v>
      </c>
      <c r="D15" t="str">
        <f>IF(Sheet1!$E13&gt;0,Sheet1!M13,"")</f>
        <v>EOG RESOURCES INC COMMON STOCK USD.01</v>
      </c>
      <c r="E15" s="8" t="str">
        <f>IF(Sheet1!$E13&gt;0,Sheet1!F13,"")</f>
        <v>26875P101</v>
      </c>
      <c r="F15" t="str">
        <f>IF(Sheet1!$E13&gt;0,Sheet1!L13,"")</f>
        <v>EOG</v>
      </c>
      <c r="G15" s="4">
        <f>IF(Sheet1!$E13&gt;0,Sheet1!AS13,"")</f>
        <v>1020</v>
      </c>
      <c r="H15" s="6">
        <f>IF(Sheet1!$E13&gt;0,Sheet1!BG13,"")</f>
        <v>122930.4</v>
      </c>
      <c r="I15" s="3">
        <f>IF(Sheet1!$E13&gt;0,Sheet1!DL13/100,"")</f>
        <v>1.40580996E-2</v>
      </c>
    </row>
    <row r="16" spans="1:9" x14ac:dyDescent="0.2">
      <c r="A16" t="str">
        <f>IF(C16="","",IF(Sheet1!B$2="Y7A1","IMGP Berkshire Dividend Growth ETF",""))</f>
        <v>IMGP Berkshire Dividend Growth ETF</v>
      </c>
      <c r="B16" t="str">
        <f>IF(C16="","",IF(Sheet1!B$2="Y7A1","BDVG",""))</f>
        <v>BDVG</v>
      </c>
      <c r="C16">
        <f>IF(Sheet1!$E14&gt;0,Sheet1!E14,"")</f>
        <v>20241031</v>
      </c>
      <c r="D16" t="str">
        <f>IF(Sheet1!$E14&gt;0,Sheet1!M14,"")</f>
        <v>EMERSON ELECTRIC CO COMMON STOCK USD.5</v>
      </c>
      <c r="E16" s="8">
        <f>IF(Sheet1!$E14&gt;0,Sheet1!F14,"")</f>
        <v>291011104</v>
      </c>
      <c r="F16" t="str">
        <f>IF(Sheet1!$E14&gt;0,Sheet1!L14,"")</f>
        <v>EMR</v>
      </c>
      <c r="G16" s="4">
        <f>IF(Sheet1!$E14&gt;0,Sheet1!AS14,"")</f>
        <v>1950</v>
      </c>
      <c r="H16" s="6">
        <f>IF(Sheet1!$E14&gt;0,Sheet1!BG14,"")</f>
        <v>212589</v>
      </c>
      <c r="I16" s="3">
        <f>IF(Sheet1!$E14&gt;0,Sheet1!DL14/100,"")</f>
        <v>2.4311295999999996E-2</v>
      </c>
    </row>
    <row r="17" spans="1:9" x14ac:dyDescent="0.2">
      <c r="A17" t="str">
        <f>IF(C17="","",IF(Sheet1!B$2="Y7A1","IMGP Berkshire Dividend Growth ETF",""))</f>
        <v>IMGP Berkshire Dividend Growth ETF</v>
      </c>
      <c r="B17" t="str">
        <f>IF(C17="","",IF(Sheet1!B$2="Y7A1","BDVG",""))</f>
        <v>BDVG</v>
      </c>
      <c r="C17">
        <f>IF(Sheet1!$E15&gt;0,Sheet1!E15,"")</f>
        <v>20241031</v>
      </c>
      <c r="D17" t="str">
        <f>IF(Sheet1!$E15&gt;0,Sheet1!M15,"")</f>
        <v>GENERAL MILLS INC COMMON STOCK USD.1</v>
      </c>
      <c r="E17" s="8">
        <f>IF(Sheet1!$E15&gt;0,Sheet1!F15,"")</f>
        <v>370334104</v>
      </c>
      <c r="F17" t="str">
        <f>IF(Sheet1!$E15&gt;0,Sheet1!L15,"")</f>
        <v>GIS</v>
      </c>
      <c r="G17" s="4">
        <f>IF(Sheet1!$E15&gt;0,Sheet1!AS15,"")</f>
        <v>1650</v>
      </c>
      <c r="H17" s="6">
        <f>IF(Sheet1!$E15&gt;0,Sheet1!BG15,"")</f>
        <v>112563</v>
      </c>
      <c r="I17" s="3">
        <f>IF(Sheet1!$E15&gt;0,Sheet1!DL15/100,"")</f>
        <v>1.2872502400000001E-2</v>
      </c>
    </row>
    <row r="18" spans="1:9" x14ac:dyDescent="0.2">
      <c r="A18" t="str">
        <f>IF(C18="","",IF(Sheet1!B$2="Y7A1","IMGP Berkshire Dividend Growth ETF",""))</f>
        <v>IMGP Berkshire Dividend Growth ETF</v>
      </c>
      <c r="B18" t="str">
        <f>IF(C18="","",IF(Sheet1!B$2="Y7A1","BDVG",""))</f>
        <v>BDVG</v>
      </c>
      <c r="C18">
        <f>IF(Sheet1!$E16&gt;0,Sheet1!E16,"")</f>
        <v>20241031</v>
      </c>
      <c r="D18" t="str">
        <f>IF(Sheet1!$E16&gt;0,Sheet1!M16,"")</f>
        <v>HERSHEY CO/THE COMMON STOCK USD1.0</v>
      </c>
      <c r="E18" s="8">
        <f>IF(Sheet1!$E16&gt;0,Sheet1!F16,"")</f>
        <v>427866108</v>
      </c>
      <c r="F18" t="str">
        <f>IF(Sheet1!$E16&gt;0,Sheet1!L16,"")</f>
        <v>HSY</v>
      </c>
      <c r="G18" s="4">
        <f>IF(Sheet1!$E16&gt;0,Sheet1!AS16,"")</f>
        <v>384</v>
      </c>
      <c r="H18" s="6">
        <f>IF(Sheet1!$E16&gt;0,Sheet1!BG16,"")</f>
        <v>68160</v>
      </c>
      <c r="I18" s="3">
        <f>IF(Sheet1!$E16&gt;0,Sheet1!DL16/100,"")</f>
        <v>7.7946550999999998E-3</v>
      </c>
    </row>
    <row r="19" spans="1:9" x14ac:dyDescent="0.2">
      <c r="A19" t="str">
        <f>IF(C19="","",IF(Sheet1!B$2="Y7A1","IMGP Berkshire Dividend Growth ETF",""))</f>
        <v>IMGP Berkshire Dividend Growth ETF</v>
      </c>
      <c r="B19" t="str">
        <f>IF(C19="","",IF(Sheet1!B$2="Y7A1","BDVG",""))</f>
        <v>BDVG</v>
      </c>
      <c r="C19">
        <f>IF(Sheet1!$E17&gt;0,Sheet1!E17,"")</f>
        <v>20241031</v>
      </c>
      <c r="D19" t="str">
        <f>IF(Sheet1!$E17&gt;0,Sheet1!M17,"")</f>
        <v>HONEYWELL INTERNATIONAL INC COMMON STOCK USD1.0</v>
      </c>
      <c r="E19" s="8">
        <f>IF(Sheet1!$E17&gt;0,Sheet1!F17,"")</f>
        <v>438516106</v>
      </c>
      <c r="F19" t="str">
        <f>IF(Sheet1!$E17&gt;0,Sheet1!L17,"")</f>
        <v>HON</v>
      </c>
      <c r="G19" s="4">
        <f>IF(Sheet1!$E17&gt;0,Sheet1!AS17,"")</f>
        <v>840</v>
      </c>
      <c r="H19" s="6">
        <f>IF(Sheet1!$E17&gt;0,Sheet1!BG17,"")</f>
        <v>171528</v>
      </c>
      <c r="I19" s="3">
        <f>IF(Sheet1!$E17&gt;0,Sheet1!DL17/100,"")</f>
        <v>1.9615633800000001E-2</v>
      </c>
    </row>
    <row r="20" spans="1:9" x14ac:dyDescent="0.2">
      <c r="A20" t="str">
        <f>IF(C20="","",IF(Sheet1!B$2="Y7A1","IMGP Berkshire Dividend Growth ETF",""))</f>
        <v>IMGP Berkshire Dividend Growth ETF</v>
      </c>
      <c r="B20" t="str">
        <f>IF(C20="","",IF(Sheet1!B$2="Y7A1","BDVG",""))</f>
        <v>BDVG</v>
      </c>
      <c r="C20">
        <f>IF(Sheet1!$E18&gt;0,Sheet1!E18,"")</f>
        <v>20241031</v>
      </c>
      <c r="D20" t="str">
        <f>IF(Sheet1!$E18&gt;0,Sheet1!M18,"")</f>
        <v>JPMORGAN CHASE + CO COMMON STOCK USD1.0</v>
      </c>
      <c r="E20" s="8" t="str">
        <f>IF(Sheet1!$E18&gt;0,Sheet1!F18,"")</f>
        <v>46625H100</v>
      </c>
      <c r="F20" t="str">
        <f>IF(Sheet1!$E18&gt;0,Sheet1!L18,"")</f>
        <v>JPM</v>
      </c>
      <c r="G20" s="4">
        <f>IF(Sheet1!$E18&gt;0,Sheet1!AS18,"")</f>
        <v>1772</v>
      </c>
      <c r="H20" s="6">
        <f>IF(Sheet1!$E18&gt;0,Sheet1!BG18,"")</f>
        <v>397654.52</v>
      </c>
      <c r="I20" s="3">
        <f>IF(Sheet1!$E18&gt;0,Sheet1!DL18/100,"")</f>
        <v>4.5475056200000002E-2</v>
      </c>
    </row>
    <row r="21" spans="1:9" x14ac:dyDescent="0.2">
      <c r="A21" t="str">
        <f>IF(C21="","",IF(Sheet1!B$2="Y7A1","IMGP Berkshire Dividend Growth ETF",""))</f>
        <v>IMGP Berkshire Dividend Growth ETF</v>
      </c>
      <c r="B21" t="str">
        <f>IF(C21="","",IF(Sheet1!B$2="Y7A1","BDVG",""))</f>
        <v>BDVG</v>
      </c>
      <c r="C21">
        <f>IF(Sheet1!$E19&gt;0,Sheet1!E19,"")</f>
        <v>20241031</v>
      </c>
      <c r="D21" t="str">
        <f>IF(Sheet1!$E19&gt;0,Sheet1!M19,"")</f>
        <v>JOHNSON + JOHNSON COMMON STOCK USD1.0</v>
      </c>
      <c r="E21" s="8">
        <f>IF(Sheet1!$E19&gt;0,Sheet1!F19,"")</f>
        <v>478160104</v>
      </c>
      <c r="F21" t="str">
        <f>IF(Sheet1!$E19&gt;0,Sheet1!L19,"")</f>
        <v>JNJ</v>
      </c>
      <c r="G21" s="4">
        <f>IF(Sheet1!$E19&gt;0,Sheet1!AS19,"")</f>
        <v>1050</v>
      </c>
      <c r="H21" s="6">
        <f>IF(Sheet1!$E19&gt;0,Sheet1!BG19,"")</f>
        <v>168640.5</v>
      </c>
      <c r="I21" s="3">
        <f>IF(Sheet1!$E19&gt;0,Sheet1!DL19/100,"")</f>
        <v>1.9285424499999999E-2</v>
      </c>
    </row>
    <row r="22" spans="1:9" x14ac:dyDescent="0.2">
      <c r="A22" t="str">
        <f>IF(C22="","",IF(Sheet1!B$2="Y7A1","IMGP Berkshire Dividend Growth ETF",""))</f>
        <v>IMGP Berkshire Dividend Growth ETF</v>
      </c>
      <c r="B22" t="str">
        <f>IF(C22="","",IF(Sheet1!B$2="Y7A1","BDVG",""))</f>
        <v>BDVG</v>
      </c>
      <c r="C22">
        <f>IF(Sheet1!$E20&gt;0,Sheet1!E20,"")</f>
        <v>20241031</v>
      </c>
      <c r="D22" t="str">
        <f>IF(Sheet1!$E20&gt;0,Sheet1!M20,"")</f>
        <v>KINDER MORGAN INC COMMON STOCK USD.01</v>
      </c>
      <c r="E22" s="8" t="str">
        <f>IF(Sheet1!$E20&gt;0,Sheet1!F20,"")</f>
        <v>49456B101</v>
      </c>
      <c r="F22" t="str">
        <f>IF(Sheet1!$E20&gt;0,Sheet1!L20,"")</f>
        <v>KMI</v>
      </c>
      <c r="G22" s="4">
        <f>IF(Sheet1!$E20&gt;0,Sheet1!AS20,"")</f>
        <v>8160</v>
      </c>
      <c r="H22" s="6">
        <f>IF(Sheet1!$E20&gt;0,Sheet1!BG20,"")</f>
        <v>200348.4</v>
      </c>
      <c r="I22" s="3">
        <f>IF(Sheet1!$E20&gt;0,Sheet1!DL20/100,"")</f>
        <v>2.2911482900000002E-2</v>
      </c>
    </row>
    <row r="23" spans="1:9" x14ac:dyDescent="0.2">
      <c r="A23" t="str">
        <f>IF(C23="","",IF(Sheet1!B$2="Y7A1","IMGP Berkshire Dividend Growth ETF",""))</f>
        <v>IMGP Berkshire Dividend Growth ETF</v>
      </c>
      <c r="B23" t="str">
        <f>IF(C23="","",IF(Sheet1!B$2="Y7A1","BDVG",""))</f>
        <v>BDVG</v>
      </c>
      <c r="C23">
        <f>IF(Sheet1!$E21&gt;0,Sheet1!E21,"")</f>
        <v>20241031</v>
      </c>
      <c r="D23" t="str">
        <f>IF(Sheet1!$E21&gt;0,Sheet1!M21,"")</f>
        <v>LOCKHEED MARTIN CORP COMMON STOCK USD1.0</v>
      </c>
      <c r="E23" s="8">
        <f>IF(Sheet1!$E21&gt;0,Sheet1!F21,"")</f>
        <v>539830109</v>
      </c>
      <c r="F23" t="str">
        <f>IF(Sheet1!$E21&gt;0,Sheet1!L21,"")</f>
        <v>LMT</v>
      </c>
      <c r="G23" s="4">
        <f>IF(Sheet1!$E21&gt;0,Sheet1!AS21,"")</f>
        <v>570</v>
      </c>
      <c r="H23" s="6">
        <f>IF(Sheet1!$E21&gt;0,Sheet1!BG21,"")</f>
        <v>311185.8</v>
      </c>
      <c r="I23" s="3">
        <f>IF(Sheet1!$E21&gt;0,Sheet1!DL21/100,"")</f>
        <v>3.5586648799999995E-2</v>
      </c>
    </row>
    <row r="24" spans="1:9" x14ac:dyDescent="0.2">
      <c r="A24" t="str">
        <f>IF(C24="","",IF(Sheet1!B$2="Y7A1","IMGP Berkshire Dividend Growth ETF",""))</f>
        <v>IMGP Berkshire Dividend Growth ETF</v>
      </c>
      <c r="B24" t="str">
        <f>IF(C24="","",IF(Sheet1!B$2="Y7A1","BDVG",""))</f>
        <v>BDVG</v>
      </c>
      <c r="C24">
        <f>IF(Sheet1!$E22&gt;0,Sheet1!E22,"")</f>
        <v>20241031</v>
      </c>
      <c r="D24" t="str">
        <f>IF(Sheet1!$E22&gt;0,Sheet1!M22,"")</f>
        <v>LOWE S COS INC COMMON STOCK USD.5</v>
      </c>
      <c r="E24" s="8">
        <f>IF(Sheet1!$E22&gt;0,Sheet1!F22,"")</f>
        <v>548661107</v>
      </c>
      <c r="F24" t="str">
        <f>IF(Sheet1!$E22&gt;0,Sheet1!L22,"")</f>
        <v>LOW</v>
      </c>
      <c r="G24" s="4">
        <f>IF(Sheet1!$E22&gt;0,Sheet1!AS22,"")</f>
        <v>900</v>
      </c>
      <c r="H24" s="6">
        <f>IF(Sheet1!$E22&gt;0,Sheet1!BG22,"")</f>
        <v>235251</v>
      </c>
      <c r="I24" s="3">
        <f>IF(Sheet1!$E22&gt;0,Sheet1!DL22/100,"")</f>
        <v>2.6902881600000001E-2</v>
      </c>
    </row>
    <row r="25" spans="1:9" x14ac:dyDescent="0.2">
      <c r="A25" t="str">
        <f>IF(C25="","",IF(Sheet1!B$2="Y7A1","IMGP Berkshire Dividend Growth ETF",""))</f>
        <v>IMGP Berkshire Dividend Growth ETF</v>
      </c>
      <c r="B25" t="str">
        <f>IF(C25="","",IF(Sheet1!B$2="Y7A1","BDVG",""))</f>
        <v>BDVG</v>
      </c>
      <c r="C25">
        <f>IF(Sheet1!$E23&gt;0,Sheet1!E23,"")</f>
        <v>20241031</v>
      </c>
      <c r="D25" t="str">
        <f>IF(Sheet1!$E23&gt;0,Sheet1!M23,"")</f>
        <v>M + T BANK CORP COMMON STOCK USD.5</v>
      </c>
      <c r="E25" s="8" t="str">
        <f>IF(Sheet1!$E23&gt;0,Sheet1!F23,"")</f>
        <v>55261F104</v>
      </c>
      <c r="F25" t="str">
        <f>IF(Sheet1!$E23&gt;0,Sheet1!L23,"")</f>
        <v>MTB</v>
      </c>
      <c r="G25" s="4">
        <f>IF(Sheet1!$E23&gt;0,Sheet1!AS23,"")</f>
        <v>840</v>
      </c>
      <c r="H25" s="6">
        <f>IF(Sheet1!$E23&gt;0,Sheet1!BG23,"")</f>
        <v>165950.39999999999</v>
      </c>
      <c r="I25" s="3">
        <f>IF(Sheet1!$E23&gt;0,Sheet1!DL23/100,"")</f>
        <v>1.8977789499999998E-2</v>
      </c>
    </row>
    <row r="26" spans="1:9" x14ac:dyDescent="0.2">
      <c r="A26" t="str">
        <f>IF(C26="","",IF(Sheet1!B$2="Y7A1","IMGP Berkshire Dividend Growth ETF",""))</f>
        <v>IMGP Berkshire Dividend Growth ETF</v>
      </c>
      <c r="B26" t="str">
        <f>IF(C26="","",IF(Sheet1!B$2="Y7A1","BDVG",""))</f>
        <v>BDVG</v>
      </c>
      <c r="C26">
        <f>IF(Sheet1!$E24&gt;0,Sheet1!E24,"")</f>
        <v>20241031</v>
      </c>
      <c r="D26" t="str">
        <f>IF(Sheet1!$E24&gt;0,Sheet1!M24,"")</f>
        <v>MCDONALD S CORP COMMON STOCK USD.01</v>
      </c>
      <c r="E26" s="8">
        <f>IF(Sheet1!$E24&gt;0,Sheet1!F24,"")</f>
        <v>580135101</v>
      </c>
      <c r="F26" t="str">
        <f>IF(Sheet1!$E24&gt;0,Sheet1!L24,"")</f>
        <v>MCD</v>
      </c>
      <c r="G26" s="4">
        <f>IF(Sheet1!$E24&gt;0,Sheet1!AS24,"")</f>
        <v>810</v>
      </c>
      <c r="H26" s="6">
        <f>IF(Sheet1!$E24&gt;0,Sheet1!BG24,"")</f>
        <v>236131.20000000001</v>
      </c>
      <c r="I26" s="3">
        <f>IF(Sheet1!$E24&gt;0,Sheet1!DL24/100,"")</f>
        <v>2.7003539600000001E-2</v>
      </c>
    </row>
    <row r="27" spans="1:9" x14ac:dyDescent="0.2">
      <c r="A27" t="str">
        <f>IF(C27="","",IF(Sheet1!B$2="Y7A1","IMGP Berkshire Dividend Growth ETF",""))</f>
        <v>IMGP Berkshire Dividend Growth ETF</v>
      </c>
      <c r="B27" t="str">
        <f>IF(C27="","",IF(Sheet1!B$2="Y7A1","BDVG",""))</f>
        <v>BDVG</v>
      </c>
      <c r="C27">
        <f>IF(Sheet1!$E25&gt;0,Sheet1!E25,"")</f>
        <v>20241031</v>
      </c>
      <c r="D27" t="str">
        <f>IF(Sheet1!$E25&gt;0,Sheet1!M25,"")</f>
        <v>MERCK + CO. INC. COMMON STOCK USD.5</v>
      </c>
      <c r="E27" s="8" t="str">
        <f>IF(Sheet1!$E25&gt;0,Sheet1!F25,"")</f>
        <v>58933Y105</v>
      </c>
      <c r="F27" t="str">
        <f>IF(Sheet1!$E25&gt;0,Sheet1!L25,"")</f>
        <v>MRK</v>
      </c>
      <c r="G27" s="4">
        <f>IF(Sheet1!$E25&gt;0,Sheet1!AS25,"")</f>
        <v>1860</v>
      </c>
      <c r="H27" s="6">
        <f>IF(Sheet1!$E25&gt;0,Sheet1!BG25,"")</f>
        <v>194983.8</v>
      </c>
      <c r="I27" s="3">
        <f>IF(Sheet1!$E25&gt;0,Sheet1!DL25/100,"")</f>
        <v>2.2297996900000002E-2</v>
      </c>
    </row>
    <row r="28" spans="1:9" x14ac:dyDescent="0.2">
      <c r="A28" t="str">
        <f>IF(C28="","",IF(Sheet1!B$2="Y7A1","IMGP Berkshire Dividend Growth ETF",""))</f>
        <v>IMGP Berkshire Dividend Growth ETF</v>
      </c>
      <c r="B28" t="str">
        <f>IF(C28="","",IF(Sheet1!B$2="Y7A1","BDVG",""))</f>
        <v>BDVG</v>
      </c>
      <c r="C28">
        <f>IF(Sheet1!$E26&gt;0,Sheet1!E26,"")</f>
        <v>20241031</v>
      </c>
      <c r="D28" t="str">
        <f>IF(Sheet1!$E26&gt;0,Sheet1!M26,"")</f>
        <v>MICROSOFT CORP COMMON STOCK USD.00000625</v>
      </c>
      <c r="E28" s="8">
        <f>IF(Sheet1!$E26&gt;0,Sheet1!F26,"")</f>
        <v>594918104</v>
      </c>
      <c r="F28" t="str">
        <f>IF(Sheet1!$E26&gt;0,Sheet1!L26,"")</f>
        <v>MSFT</v>
      </c>
      <c r="G28" s="4">
        <f>IF(Sheet1!$E26&gt;0,Sheet1!AS26,"")</f>
        <v>847</v>
      </c>
      <c r="H28" s="6">
        <f>IF(Sheet1!$E26&gt;0,Sheet1!BG26,"")</f>
        <v>366352.91</v>
      </c>
      <c r="I28" s="3">
        <f>IF(Sheet1!$E26&gt;0,Sheet1!DL26/100,"")</f>
        <v>4.1895460400000001E-2</v>
      </c>
    </row>
    <row r="29" spans="1:9" x14ac:dyDescent="0.2">
      <c r="A29" t="str">
        <f>IF(C29="","",IF(Sheet1!B$2="Y7A1","IMGP Berkshire Dividend Growth ETF",""))</f>
        <v>IMGP Berkshire Dividend Growth ETF</v>
      </c>
      <c r="B29" t="str">
        <f>IF(C29="","",IF(Sheet1!B$2="Y7A1","BDVG",""))</f>
        <v>BDVG</v>
      </c>
      <c r="C29">
        <f>IF(Sheet1!$E27&gt;0,Sheet1!E27,"")</f>
        <v>20241031</v>
      </c>
      <c r="D29" t="str">
        <f>IF(Sheet1!$E27&gt;0,Sheet1!M27,"")</f>
        <v>MONDELEZ INTERNATIONAL INC A COMMON STOCK</v>
      </c>
      <c r="E29" s="8">
        <f>IF(Sheet1!$E27&gt;0,Sheet1!F27,"")</f>
        <v>609207105</v>
      </c>
      <c r="F29" t="str">
        <f>IF(Sheet1!$E27&gt;0,Sheet1!L27,"")</f>
        <v>MDLZ</v>
      </c>
      <c r="G29" s="4">
        <f>IF(Sheet1!$E27&gt;0,Sheet1!AS27,"")</f>
        <v>2850</v>
      </c>
      <c r="H29" s="6">
        <f>IF(Sheet1!$E27&gt;0,Sheet1!BG27,"")</f>
        <v>198901.5</v>
      </c>
      <c r="I29" s="3">
        <f>IF(Sheet1!$E27&gt;0,Sheet1!DL27/100,"")</f>
        <v>2.2746018100000001E-2</v>
      </c>
    </row>
    <row r="30" spans="1:9" x14ac:dyDescent="0.2">
      <c r="A30" t="str">
        <f>IF(C30="","",IF(Sheet1!B$2="Y7A1","IMGP Berkshire Dividend Growth ETF",""))</f>
        <v>IMGP Berkshire Dividend Growth ETF</v>
      </c>
      <c r="B30" t="str">
        <f>IF(C30="","",IF(Sheet1!B$2="Y7A1","BDVG",""))</f>
        <v>BDVG</v>
      </c>
      <c r="C30">
        <f>IF(Sheet1!$E28&gt;0,Sheet1!E28,"")</f>
        <v>20241031</v>
      </c>
      <c r="D30" t="str">
        <f>IF(Sheet1!$E28&gt;0,Sheet1!M28,"")</f>
        <v>NESTLE SA SPONS ADR ADR</v>
      </c>
      <c r="E30" s="8">
        <f>IF(Sheet1!$E28&gt;0,Sheet1!F28,"")</f>
        <v>641069406</v>
      </c>
      <c r="F30" t="str">
        <f>IF(Sheet1!$E28&gt;0,Sheet1!L28,"")</f>
        <v>NSRGY</v>
      </c>
      <c r="G30" s="4">
        <f>IF(Sheet1!$E28&gt;0,Sheet1!AS28,"")</f>
        <v>1914</v>
      </c>
      <c r="H30" s="6">
        <f>IF(Sheet1!$E28&gt;0,Sheet1!BG28,"")</f>
        <v>181715.16</v>
      </c>
      <c r="I30" s="3">
        <f>IF(Sheet1!$E28&gt;0,Sheet1!DL28/100,"")</f>
        <v>2.0780619100000002E-2</v>
      </c>
    </row>
    <row r="31" spans="1:9" x14ac:dyDescent="0.2">
      <c r="A31" t="str">
        <f>IF(C31="","",IF(Sheet1!B$2="Y7A1","IMGP Berkshire Dividend Growth ETF",""))</f>
        <v>IMGP Berkshire Dividend Growth ETF</v>
      </c>
      <c r="B31" t="str">
        <f>IF(C31="","",IF(Sheet1!B$2="Y7A1","BDVG",""))</f>
        <v>BDVG</v>
      </c>
      <c r="C31">
        <f>IF(Sheet1!$E29&gt;0,Sheet1!E29,"")</f>
        <v>20241031</v>
      </c>
      <c r="D31" t="str">
        <f>IF(Sheet1!$E29&gt;0,Sheet1!M29,"")</f>
        <v>NORFOLK SOUTHERN CORP COMMON STOCK USD1.0</v>
      </c>
      <c r="E31" s="8">
        <f>IF(Sheet1!$E29&gt;0,Sheet1!F29,"")</f>
        <v>655844108</v>
      </c>
      <c r="F31" t="str">
        <f>IF(Sheet1!$E29&gt;0,Sheet1!L29,"")</f>
        <v>NSC</v>
      </c>
      <c r="G31" s="4">
        <f>IF(Sheet1!$E29&gt;0,Sheet1!AS29,"")</f>
        <v>1080</v>
      </c>
      <c r="H31" s="6">
        <f>IF(Sheet1!$E29&gt;0,Sheet1!BG29,"")</f>
        <v>272959.2</v>
      </c>
      <c r="I31" s="3">
        <f>IF(Sheet1!$E29&gt;0,Sheet1!DL29/100,"")</f>
        <v>3.1215123500000001E-2</v>
      </c>
    </row>
    <row r="32" spans="1:9" x14ac:dyDescent="0.2">
      <c r="A32" t="str">
        <f>IF(C32="","",IF(Sheet1!B$2="Y7A1","IMGP Berkshire Dividend Growth ETF",""))</f>
        <v>IMGP Berkshire Dividend Growth ETF</v>
      </c>
      <c r="B32" t="str">
        <f>IF(C32="","",IF(Sheet1!B$2="Y7A1","BDVG",""))</f>
        <v>BDVG</v>
      </c>
      <c r="C32">
        <f>IF(Sheet1!$E30&gt;0,Sheet1!E30,"")</f>
        <v>20241031</v>
      </c>
      <c r="D32" t="str">
        <f>IF(Sheet1!$E30&gt;0,Sheet1!M30,"")</f>
        <v>NUCOR CORP COMMON STOCK USD.4</v>
      </c>
      <c r="E32" s="8">
        <f>IF(Sheet1!$E30&gt;0,Sheet1!F30,"")</f>
        <v>670346105</v>
      </c>
      <c r="F32" t="str">
        <f>IF(Sheet1!$E30&gt;0,Sheet1!L30,"")</f>
        <v>NUE</v>
      </c>
      <c r="G32" s="4">
        <f>IF(Sheet1!$E30&gt;0,Sheet1!AS30,"")</f>
        <v>2250</v>
      </c>
      <c r="H32" s="6">
        <f>IF(Sheet1!$E30&gt;0,Sheet1!BG30,"")</f>
        <v>321075</v>
      </c>
      <c r="I32" s="3">
        <f>IF(Sheet1!$E30&gt;0,Sheet1!DL30/100,"")</f>
        <v>3.6717559900000002E-2</v>
      </c>
    </row>
    <row r="33" spans="1:9" x14ac:dyDescent="0.2">
      <c r="A33" t="str">
        <f>IF(C33="","",IF(Sheet1!B$2="Y7A1","IMGP Berkshire Dividend Growth ETF",""))</f>
        <v>IMGP Berkshire Dividend Growth ETF</v>
      </c>
      <c r="B33" t="str">
        <f>IF(C33="","",IF(Sheet1!B$2="Y7A1","BDVG",""))</f>
        <v>BDVG</v>
      </c>
      <c r="C33">
        <f>IF(Sheet1!$E31&gt;0,Sheet1!E31,"")</f>
        <v>20241031</v>
      </c>
      <c r="D33" t="str">
        <f>IF(Sheet1!$E31&gt;0,Sheet1!M31,"")</f>
        <v>PNC FINANCIAL SERVICES GROUP COMMON STOCK USD5.0</v>
      </c>
      <c r="E33" s="8">
        <f>IF(Sheet1!$E31&gt;0,Sheet1!F31,"")</f>
        <v>693475105</v>
      </c>
      <c r="F33" t="str">
        <f>IF(Sheet1!$E31&gt;0,Sheet1!L31,"")</f>
        <v>PNC</v>
      </c>
      <c r="G33" s="4">
        <f>IF(Sheet1!$E31&gt;0,Sheet1!AS31,"")</f>
        <v>1080</v>
      </c>
      <c r="H33" s="6">
        <f>IF(Sheet1!$E31&gt;0,Sheet1!BG31,"")</f>
        <v>205437.6</v>
      </c>
      <c r="I33" s="3">
        <f>IF(Sheet1!$E31&gt;0,Sheet1!DL31/100,"")</f>
        <v>2.3493474700000003E-2</v>
      </c>
    </row>
    <row r="34" spans="1:9" x14ac:dyDescent="0.2">
      <c r="A34" t="str">
        <f>IF(C34="","",IF(Sheet1!B$2="Y7A1","IMGP Berkshire Dividend Growth ETF",""))</f>
        <v>IMGP Berkshire Dividend Growth ETF</v>
      </c>
      <c r="B34" t="str">
        <f>IF(C34="","",IF(Sheet1!B$2="Y7A1","BDVG",""))</f>
        <v>BDVG</v>
      </c>
      <c r="C34">
        <f>IF(Sheet1!$E32&gt;0,Sheet1!E32,"")</f>
        <v>20241031</v>
      </c>
      <c r="D34" t="str">
        <f>IF(Sheet1!$E32&gt;0,Sheet1!M32,"")</f>
        <v>PPL CORP COMMON STOCK USD.01</v>
      </c>
      <c r="E34" s="8" t="str">
        <f>IF(Sheet1!$E32&gt;0,Sheet1!F32,"")</f>
        <v>69351T106</v>
      </c>
      <c r="F34" t="str">
        <f>IF(Sheet1!$E32&gt;0,Sheet1!L32,"")</f>
        <v>PPL</v>
      </c>
      <c r="G34" s="4">
        <f>IF(Sheet1!$E32&gt;0,Sheet1!AS32,"")</f>
        <v>7890</v>
      </c>
      <c r="H34" s="6">
        <f>IF(Sheet1!$E32&gt;0,Sheet1!BG32,"")</f>
        <v>254373.6</v>
      </c>
      <c r="I34" s="3">
        <f>IF(Sheet1!$E32&gt;0,Sheet1!DL32/100,"")</f>
        <v>2.9089707699999998E-2</v>
      </c>
    </row>
    <row r="35" spans="1:9" x14ac:dyDescent="0.2">
      <c r="A35" t="str">
        <f>IF(C35="","",IF(Sheet1!B$2="Y7A1","IMGP Berkshire Dividend Growth ETF",""))</f>
        <v>IMGP Berkshire Dividend Growth ETF</v>
      </c>
      <c r="B35" t="str">
        <f>IF(C35="","",IF(Sheet1!B$2="Y7A1","BDVG",""))</f>
        <v>BDVG</v>
      </c>
      <c r="C35">
        <f>IF(Sheet1!$E33&gt;0,Sheet1!E33,"")</f>
        <v>20241031</v>
      </c>
      <c r="D35" t="str">
        <f>IF(Sheet1!$E33&gt;0,Sheet1!M33,"")</f>
        <v>PEPSICO INC COMMON STOCK USD.017</v>
      </c>
      <c r="E35" s="8">
        <f>IF(Sheet1!$E33&gt;0,Sheet1!F33,"")</f>
        <v>713448108</v>
      </c>
      <c r="F35" t="str">
        <f>IF(Sheet1!$E33&gt;0,Sheet1!L33,"")</f>
        <v>PEP</v>
      </c>
      <c r="G35" s="4">
        <f>IF(Sheet1!$E33&gt;0,Sheet1!AS33,"")</f>
        <v>960</v>
      </c>
      <c r="H35" s="6">
        <f>IF(Sheet1!$E33&gt;0,Sheet1!BG33,"")</f>
        <v>159561.60000000001</v>
      </c>
      <c r="I35" s="3">
        <f>IF(Sheet1!$E33&gt;0,Sheet1!DL33/100,"")</f>
        <v>1.82471778E-2</v>
      </c>
    </row>
    <row r="36" spans="1:9" x14ac:dyDescent="0.2">
      <c r="A36" t="str">
        <f>IF(C36="","",IF(Sheet1!B$2="Y7A1","IMGP Berkshire Dividend Growth ETF",""))</f>
        <v>IMGP Berkshire Dividend Growth ETF</v>
      </c>
      <c r="B36" t="str">
        <f>IF(C36="","",IF(Sheet1!B$2="Y7A1","BDVG",""))</f>
        <v>BDVG</v>
      </c>
      <c r="C36">
        <f>IF(Sheet1!$E34&gt;0,Sheet1!E34,"")</f>
        <v>20241031</v>
      </c>
      <c r="D36" t="str">
        <f>IF(Sheet1!$E34&gt;0,Sheet1!M34,"")</f>
        <v>PFIZER INC COMMON STOCK USD.05</v>
      </c>
      <c r="E36" s="8">
        <f>IF(Sheet1!$E34&gt;0,Sheet1!F34,"")</f>
        <v>717081103</v>
      </c>
      <c r="F36" t="str">
        <f>IF(Sheet1!$E34&gt;0,Sheet1!L34,"")</f>
        <v>PFE</v>
      </c>
      <c r="G36" s="4">
        <f>IF(Sheet1!$E34&gt;0,Sheet1!AS34,"")</f>
        <v>3210</v>
      </c>
      <c r="H36" s="6">
        <f>IF(Sheet1!$E34&gt;0,Sheet1!BG34,"")</f>
        <v>91549.2</v>
      </c>
      <c r="I36" s="3">
        <f>IF(Sheet1!$E34&gt;0,Sheet1!DL34/100,"")</f>
        <v>1.0469402000000001E-2</v>
      </c>
    </row>
    <row r="37" spans="1:9" x14ac:dyDescent="0.2">
      <c r="A37" t="str">
        <f>IF(C37="","",IF(Sheet1!B$2="Y7A1","IMGP Berkshire Dividend Growth ETF",""))</f>
        <v>IMGP Berkshire Dividend Growth ETF</v>
      </c>
      <c r="B37" t="str">
        <f>IF(C37="","",IF(Sheet1!B$2="Y7A1","BDVG",""))</f>
        <v>BDVG</v>
      </c>
      <c r="C37">
        <f>IF(Sheet1!$E35&gt;0,Sheet1!E35,"")</f>
        <v>20241031</v>
      </c>
      <c r="D37" t="str">
        <f>IF(Sheet1!$E35&gt;0,Sheet1!M35,"")</f>
        <v>PROCTER + GAMBLE CO/THE COMMON STOCK</v>
      </c>
      <c r="E37" s="8">
        <f>IF(Sheet1!$E35&gt;0,Sheet1!F35,"")</f>
        <v>742718109</v>
      </c>
      <c r="F37" t="str">
        <f>IF(Sheet1!$E35&gt;0,Sheet1!L35,"")</f>
        <v>PG</v>
      </c>
      <c r="G37" s="4">
        <f>IF(Sheet1!$E35&gt;0,Sheet1!AS35,"")</f>
        <v>990</v>
      </c>
      <c r="H37" s="6">
        <f>IF(Sheet1!$E35&gt;0,Sheet1!BG35,"")</f>
        <v>164498.4</v>
      </c>
      <c r="I37" s="3">
        <f>IF(Sheet1!$E35&gt;0,Sheet1!DL35/100,"")</f>
        <v>1.8811741399999998E-2</v>
      </c>
    </row>
    <row r="38" spans="1:9" x14ac:dyDescent="0.2">
      <c r="A38" t="str">
        <f>IF(C38="","",IF(Sheet1!B$2="Y7A1","IMGP Berkshire Dividend Growth ETF",""))</f>
        <v>IMGP Berkshire Dividend Growth ETF</v>
      </c>
      <c r="B38" t="str">
        <f>IF(C38="","",IF(Sheet1!B$2="Y7A1","BDVG",""))</f>
        <v>BDVG</v>
      </c>
      <c r="C38">
        <f>IF(Sheet1!$E36&gt;0,Sheet1!E36,"")</f>
        <v>20241031</v>
      </c>
      <c r="D38" t="str">
        <f>IF(Sheet1!$E36&gt;0,Sheet1!M36,"")</f>
        <v>QUALCOMM INC COMMON STOCK USD.0001</v>
      </c>
      <c r="E38" s="8">
        <f>IF(Sheet1!$E36&gt;0,Sheet1!F36,"")</f>
        <v>747525103</v>
      </c>
      <c r="F38" t="str">
        <f>IF(Sheet1!$E36&gt;0,Sheet1!L36,"")</f>
        <v>QCOM</v>
      </c>
      <c r="G38" s="4">
        <f>IF(Sheet1!$E36&gt;0,Sheet1!AS36,"")</f>
        <v>1740</v>
      </c>
      <c r="H38" s="6">
        <f>IF(Sheet1!$E36&gt;0,Sheet1!BG36,"")</f>
        <v>291658.8</v>
      </c>
      <c r="I38" s="3">
        <f>IF(Sheet1!$E36&gt;0,Sheet1!DL36/100,"")</f>
        <v>3.3353576199999999E-2</v>
      </c>
    </row>
    <row r="39" spans="1:9" x14ac:dyDescent="0.2">
      <c r="A39" t="str">
        <f>IF(C39="","",IF(Sheet1!B$2="Y7A1","IMGP Berkshire Dividend Growth ETF",""))</f>
        <v>IMGP Berkshire Dividend Growth ETF</v>
      </c>
      <c r="B39" t="str">
        <f>IF(C39="","",IF(Sheet1!B$2="Y7A1","BDVG",""))</f>
        <v>BDVG</v>
      </c>
      <c r="C39">
        <f>IF(Sheet1!$E37&gt;0,Sheet1!E37,"")</f>
        <v>20241031</v>
      </c>
      <c r="D39" t="str">
        <f>IF(Sheet1!$E37&gt;0,Sheet1!M37,"")</f>
        <v>SCHWAB (CHARLES) CORP COMMON STOCK USD.01</v>
      </c>
      <c r="E39" s="8">
        <f>IF(Sheet1!$E37&gt;0,Sheet1!F37,"")</f>
        <v>808513105</v>
      </c>
      <c r="F39" t="str">
        <f>IF(Sheet1!$E37&gt;0,Sheet1!L37,"")</f>
        <v>SCHW</v>
      </c>
      <c r="G39" s="4">
        <f>IF(Sheet1!$E37&gt;0,Sheet1!AS37,"")</f>
        <v>2342</v>
      </c>
      <c r="H39" s="6">
        <f>IF(Sheet1!$E37&gt;0,Sheet1!BG37,"")</f>
        <v>166516.20000000001</v>
      </c>
      <c r="I39" s="3">
        <f>IF(Sheet1!$E37&gt;0,Sheet1!DL37/100,"")</f>
        <v>1.9042493399999999E-2</v>
      </c>
    </row>
    <row r="40" spans="1:9" x14ac:dyDescent="0.2">
      <c r="A40" t="str">
        <f>IF(C40="","",IF(Sheet1!B$2="Y7A1","IMGP Berkshire Dividend Growth ETF",""))</f>
        <v>IMGP Berkshire Dividend Growth ETF</v>
      </c>
      <c r="B40" t="str">
        <f>IF(C40="","",IF(Sheet1!B$2="Y7A1","BDVG",""))</f>
        <v>BDVG</v>
      </c>
      <c r="C40">
        <f>IF(Sheet1!$E38&gt;0,Sheet1!E38,"")</f>
        <v>20241031</v>
      </c>
      <c r="D40" t="str">
        <f>IF(Sheet1!$E38&gt;0,Sheet1!M38,"")</f>
        <v>FIXED INC CLEARING CORP.REPO</v>
      </c>
      <c r="E40" s="8" t="str">
        <f>IF(Sheet1!$E38&gt;0,Sheet1!F38,"")</f>
        <v>85748R009</v>
      </c>
      <c r="F40">
        <f>IF(Sheet1!$E38&gt;0,Sheet1!L38,"")</f>
        <v>0</v>
      </c>
      <c r="G40" s="4">
        <f>IF(Sheet1!$E38&gt;0,Sheet1!AS38,"")</f>
        <v>229863.44</v>
      </c>
      <c r="H40" s="6">
        <f>IF(Sheet1!$E38&gt;0,Sheet1!BG38,"")</f>
        <v>229863.44</v>
      </c>
      <c r="I40" s="3">
        <f>IF(Sheet1!$E38&gt;0,Sheet1!DL38/100,"")</f>
        <v>2.6286769900000003E-2</v>
      </c>
    </row>
    <row r="41" spans="1:9" x14ac:dyDescent="0.2">
      <c r="A41" t="str">
        <f>IF(C41="","",IF(Sheet1!B$2="Y7A1","IMGP Berkshire Dividend Growth ETF",""))</f>
        <v>IMGP Berkshire Dividend Growth ETF</v>
      </c>
      <c r="B41" t="str">
        <f>IF(C41="","",IF(Sheet1!B$2="Y7A1","BDVG",""))</f>
        <v>BDVG</v>
      </c>
      <c r="C41">
        <f>IF(Sheet1!$E39&gt;0,Sheet1!E39,"")</f>
        <v>20241031</v>
      </c>
      <c r="D41" t="str">
        <f>IF(Sheet1!$E39&gt;0,Sheet1!M39,"")</f>
        <v>WP CAREY INC REIT USD.001</v>
      </c>
      <c r="E41" s="8" t="str">
        <f>IF(Sheet1!$E39&gt;0,Sheet1!F39,"")</f>
        <v>92936U109</v>
      </c>
      <c r="G41" s="4">
        <f>IF(Sheet1!$E39&gt;0,Sheet1!AS39,"")</f>
        <v>1920</v>
      </c>
      <c r="H41" s="6">
        <f>IF(Sheet1!$E39&gt;0,Sheet1!BG39,"")</f>
        <v>107884.8</v>
      </c>
      <c r="I41" s="3">
        <f>IF(Sheet1!$E39&gt;0,Sheet1!DL39/100,"")</f>
        <v>1.2337511800000001E-2</v>
      </c>
    </row>
    <row r="42" spans="1:9" x14ac:dyDescent="0.2">
      <c r="A42" t="str">
        <f>IF(C42="","",IF(Sheet1!B$2="Y7A1","IMGP Berkshire Dividend Growth ETF",""))</f>
        <v>IMGP Berkshire Dividend Growth ETF</v>
      </c>
      <c r="B42" t="str">
        <f>IF(C42="","",IF(Sheet1!B$2="Y7A1","BDVG",""))</f>
        <v>BDVG</v>
      </c>
      <c r="C42">
        <f>IF(Sheet1!$E40&gt;0,Sheet1!E40,"")</f>
        <v>20241031</v>
      </c>
      <c r="D42" t="str">
        <f>IF(Sheet1!$E40&gt;0,Sheet1!M40,"")</f>
        <v>WALMART INC COMMON STOCK USD.1</v>
      </c>
      <c r="E42" s="8">
        <f>IF(Sheet1!$E40&gt;0,Sheet1!F40,"")</f>
        <v>931142103</v>
      </c>
      <c r="G42" s="4">
        <f>IF(Sheet1!$E40&gt;0,Sheet1!AS40,"")</f>
        <v>3870</v>
      </c>
      <c r="H42" s="6">
        <f>IF(Sheet1!$E40&gt;0,Sheet1!BG40,"")</f>
        <v>314979.3</v>
      </c>
      <c r="I42" s="3">
        <f>IF(Sheet1!$E40&gt;0,Sheet1!DL40/100,"")</f>
        <v>3.6020466700000003E-2</v>
      </c>
    </row>
    <row r="43" spans="1:9" x14ac:dyDescent="0.2">
      <c r="A43" t="str">
        <f>IF(C43="","",IF(Sheet1!B$2="Y7A1","IMGP Berkshire Dividend Growth ETF",""))</f>
        <v>IMGP Berkshire Dividend Growth ETF</v>
      </c>
      <c r="B43" t="str">
        <f>IF(C43="","",IF(Sheet1!B$2="Y7A1","BDVG",""))</f>
        <v>BDVG</v>
      </c>
      <c r="C43">
        <f>IF(Sheet1!$E41&gt;0,Sheet1!E41,"")</f>
        <v>20241031</v>
      </c>
      <c r="D43" t="str">
        <f>IF(Sheet1!$E41&gt;0,Sheet1!M41,"")</f>
        <v>WASTE MANAGEMENT INC COMMON STOCK USD.01</v>
      </c>
      <c r="E43" s="8" t="str">
        <f>IF(Sheet1!$E41&gt;0,Sheet1!F41,"")</f>
        <v>94106L109</v>
      </c>
      <c r="G43" s="4">
        <f>IF(Sheet1!$E41&gt;0,Sheet1!AS41,"")</f>
        <v>1290</v>
      </c>
      <c r="H43" s="6">
        <f>IF(Sheet1!$E41&gt;0,Sheet1!BG41,"")</f>
        <v>277117.8</v>
      </c>
      <c r="I43" s="3">
        <f>IF(Sheet1!$E41&gt;0,Sheet1!DL41/100,"")</f>
        <v>3.16906936E-2</v>
      </c>
    </row>
    <row r="44" spans="1:9" x14ac:dyDescent="0.2">
      <c r="A44" t="str">
        <f>IF(C44="","",IF(Sheet1!B$2="Y7A1","IMGP Berkshire Dividend Growth ETF",""))</f>
        <v>IMGP Berkshire Dividend Growth ETF</v>
      </c>
      <c r="B44" t="str">
        <f>IF(C44="","",IF(Sheet1!B$2="Y7A1","BDVG",""))</f>
        <v>BDVG</v>
      </c>
      <c r="C44">
        <f>IF(Sheet1!$E42&gt;0,Sheet1!E42,"")</f>
        <v>20241031</v>
      </c>
      <c r="D44" t="str">
        <f>IF(Sheet1!$E42&gt;0,Sheet1!M42,"")</f>
        <v>US DOLLAR</v>
      </c>
      <c r="E44" s="8" t="str">
        <f>IF(Sheet1!$E42&gt;0,Sheet1!F42,"")</f>
        <v>999USDZ92</v>
      </c>
      <c r="G44" s="4">
        <f>IF(Sheet1!$E42&gt;0,Sheet1!AS42,"")</f>
        <v>2506.34</v>
      </c>
      <c r="H44" s="6">
        <f>IF(Sheet1!$E42&gt;0,Sheet1!BG42,"")</f>
        <v>2506.34</v>
      </c>
      <c r="I44" s="3">
        <f>IF(Sheet1!$E42&gt;0,Sheet1!DL42/100,"")</f>
        <v>2.8662050000000002E-4</v>
      </c>
    </row>
    <row r="45" spans="1:9" x14ac:dyDescent="0.2">
      <c r="A45" t="str">
        <f>IF(C45="","",IF(Sheet1!B$2="Y7A1","IMGP Berkshire Dividend Growth ETF",""))</f>
        <v/>
      </c>
      <c r="B45" t="str">
        <f>IF(C45="","",IF(Sheet1!B$2="Y7A1","BDVG",""))</f>
        <v/>
      </c>
      <c r="C45" t="str">
        <f>IF(Sheet1!$E43&gt;0,Sheet1!E43,"")</f>
        <v/>
      </c>
      <c r="D45" t="str">
        <f>IF(Sheet1!$E43&gt;0,Sheet1!M43,"")</f>
        <v/>
      </c>
      <c r="E45" s="8" t="str">
        <f>IF(Sheet1!$E43&gt;0,Sheet1!F43,"")</f>
        <v/>
      </c>
      <c r="G45" s="4" t="str">
        <f>IF(Sheet1!$E43&gt;0,Sheet1!AS43,"")</f>
        <v/>
      </c>
      <c r="H45" s="6" t="str">
        <f>IF(Sheet1!$E43&gt;0,Sheet1!BG43,"")</f>
        <v/>
      </c>
      <c r="I45" s="3" t="str">
        <f>IF(Sheet1!$E43&gt;0,Sheet1!DL43/100,"")</f>
        <v/>
      </c>
    </row>
    <row r="46" spans="1:9" x14ac:dyDescent="0.2">
      <c r="A46" t="str">
        <f>IF(C46="","",IF(Sheet1!B$2="Y7A1","IMGP Berkshire Dividend Growth ETF",""))</f>
        <v/>
      </c>
      <c r="B46" t="str">
        <f>IF(C46="","",IF(Sheet1!B$2="Y7A1","BDVG",""))</f>
        <v/>
      </c>
      <c r="C46" t="str">
        <f>IF(Sheet1!$E44&gt;0,Sheet1!E44,"")</f>
        <v/>
      </c>
      <c r="D46" t="str">
        <f>IF(Sheet1!$E44&gt;0,Sheet1!M44,"")</f>
        <v/>
      </c>
      <c r="E46" s="8" t="str">
        <f>IF(Sheet1!$E44&gt;0,Sheet1!F44,"")</f>
        <v/>
      </c>
      <c r="G46" s="4" t="str">
        <f>IF(Sheet1!$E44&gt;0,Sheet1!AS44,"")</f>
        <v/>
      </c>
      <c r="H46" s="6" t="str">
        <f>IF(Sheet1!$E44&gt;0,Sheet1!BG44,"")</f>
        <v/>
      </c>
      <c r="I46" s="3" t="str">
        <f>IF(Sheet1!$E44&gt;0,Sheet1!DL44/100,"")</f>
        <v/>
      </c>
    </row>
    <row r="47" spans="1:9" x14ac:dyDescent="0.2">
      <c r="A47" t="str">
        <f>IF(C47="","",IF(Sheet1!B$2="Y7A1","IMGP Berkshire Dividend Growth ETF",""))</f>
        <v/>
      </c>
      <c r="B47" t="str">
        <f>IF(C47="","",IF(Sheet1!B$2="Y7A1","BDVG",""))</f>
        <v/>
      </c>
      <c r="C47" t="str">
        <f>IF(Sheet1!$E45&gt;0,Sheet1!E45,"")</f>
        <v/>
      </c>
      <c r="D47" t="str">
        <f>IF(Sheet1!$E45&gt;0,Sheet1!M45,"")</f>
        <v/>
      </c>
      <c r="E47" s="8" t="str">
        <f>IF(Sheet1!$E45&gt;0,Sheet1!F45,"")</f>
        <v/>
      </c>
      <c r="G47" s="4" t="str">
        <f>IF(Sheet1!$E45&gt;0,Sheet1!AS45,"")</f>
        <v/>
      </c>
      <c r="H47" s="6" t="str">
        <f>IF(Sheet1!$E45&gt;0,Sheet1!BG45,"")</f>
        <v/>
      </c>
      <c r="I47" s="3" t="str">
        <f>IF(Sheet1!$E45&gt;0,Sheet1!DL45/100,"")</f>
        <v/>
      </c>
    </row>
    <row r="48" spans="1:9" x14ac:dyDescent="0.2">
      <c r="A48" t="str">
        <f>IF(C48="","",IF(Sheet1!B$2="Y7A1","IMGP Berkshire Dividend Growth ETF",""))</f>
        <v/>
      </c>
      <c r="B48" t="str">
        <f>IF(C48="","",IF(Sheet1!B$2="Y7A1","BDVG",""))</f>
        <v/>
      </c>
      <c r="C48" t="str">
        <f>IF(Sheet1!$E46&gt;0,Sheet1!E46,"")</f>
        <v/>
      </c>
      <c r="D48" t="str">
        <f>IF(Sheet1!$E46&gt;0,Sheet1!M46,"")</f>
        <v/>
      </c>
      <c r="E48" s="8" t="str">
        <f>IF(Sheet1!$E46&gt;0,Sheet1!F46,"")</f>
        <v/>
      </c>
      <c r="G48" s="4" t="str">
        <f>IF(Sheet1!$E46&gt;0,Sheet1!AS46,"")</f>
        <v/>
      </c>
      <c r="H48" s="6" t="str">
        <f>IF(Sheet1!$E46&gt;0,Sheet1!BG46,"")</f>
        <v/>
      </c>
      <c r="I48" s="3" t="str">
        <f>IF(Sheet1!$E46&gt;0,Sheet1!DL46/100,"")</f>
        <v/>
      </c>
    </row>
    <row r="49" spans="1:9" x14ac:dyDescent="0.2">
      <c r="A49" t="str">
        <f>IF(C49="","",IF(Sheet1!B$2="Y7A1","IMGP Berkshire Dividend Growth ETF",""))</f>
        <v/>
      </c>
      <c r="B49" t="str">
        <f>IF(C49="","",IF(Sheet1!B$2="Y7A1","BDVG",""))</f>
        <v/>
      </c>
      <c r="C49" t="str">
        <f>IF(Sheet1!$E47&gt;0,Sheet1!E47,"")</f>
        <v/>
      </c>
      <c r="D49" t="str">
        <f>IF(Sheet1!$E47&gt;0,Sheet1!M47,"")</f>
        <v/>
      </c>
      <c r="E49" s="8" t="str">
        <f>IF(Sheet1!$E47&gt;0,Sheet1!F47,"")</f>
        <v/>
      </c>
      <c r="G49" s="4" t="str">
        <f>IF(Sheet1!$E47&gt;0,Sheet1!AS47,"")</f>
        <v/>
      </c>
      <c r="H49" s="6" t="str">
        <f>IF(Sheet1!$E47&gt;0,Sheet1!BG47,"")</f>
        <v/>
      </c>
      <c r="I49" s="3" t="str">
        <f>IF(Sheet1!$E47&gt;0,Sheet1!DL47/100,"")</f>
        <v/>
      </c>
    </row>
    <row r="50" spans="1:9" x14ac:dyDescent="0.2">
      <c r="A50" t="str">
        <f>IF(C50="","",IF(Sheet1!B$2="Y7A1","IMGP Berkshire Dividend Growth ETF",""))</f>
        <v/>
      </c>
      <c r="B50" t="str">
        <f>IF(C50="","",IF(Sheet1!B$2="Y7A1","BDVG",""))</f>
        <v/>
      </c>
      <c r="C50" t="str">
        <f>IF(Sheet1!$E48&gt;0,Sheet1!E48,"")</f>
        <v/>
      </c>
      <c r="D50" t="str">
        <f>IF(Sheet1!$E48&gt;0,Sheet1!M48,"")</f>
        <v/>
      </c>
      <c r="E50" s="8" t="str">
        <f>IF(Sheet1!$E48&gt;0,Sheet1!F48,"")</f>
        <v/>
      </c>
      <c r="G50" s="4" t="str">
        <f>IF(Sheet1!$E48&gt;0,Sheet1!AS48,"")</f>
        <v/>
      </c>
      <c r="H50" s="6" t="str">
        <f>IF(Sheet1!$E48&gt;0,Sheet1!BG48,"")</f>
        <v/>
      </c>
      <c r="I50" s="3" t="str">
        <f>IF(Sheet1!$E48&gt;0,Sheet1!DL48/100,"")</f>
        <v/>
      </c>
    </row>
    <row r="51" spans="1:9" x14ac:dyDescent="0.2">
      <c r="A51" t="str">
        <f>IF(C51="","",IF(Sheet1!B$2="Y7A1","IMGP Berkshire Dividend Growth ETF",""))</f>
        <v/>
      </c>
      <c r="B51" t="str">
        <f>IF(C51="","",IF(Sheet1!B$2="Y7A1","BDVG",""))</f>
        <v/>
      </c>
      <c r="C51" t="str">
        <f>IF(Sheet1!$E49&gt;0,Sheet1!E49,"")</f>
        <v/>
      </c>
      <c r="D51" t="str">
        <f>IF(Sheet1!$E49&gt;0,Sheet1!M49,"")</f>
        <v/>
      </c>
      <c r="E51" s="8" t="str">
        <f>IF(Sheet1!$E49&gt;0,Sheet1!F49,"")</f>
        <v/>
      </c>
      <c r="G51" s="4" t="str">
        <f>IF(Sheet1!$E49&gt;0,Sheet1!AS49,"")</f>
        <v/>
      </c>
      <c r="H51" s="6" t="str">
        <f>IF(Sheet1!$E49&gt;0,Sheet1!BG49,"")</f>
        <v/>
      </c>
      <c r="I51" s="3" t="str">
        <f>IF(Sheet1!$E49&gt;0,Sheet1!DL49/100,"")</f>
        <v/>
      </c>
    </row>
    <row r="52" spans="1:9" x14ac:dyDescent="0.2">
      <c r="A52" t="str">
        <f>IF(C52="","",IF(Sheet1!B$2="Y7A1","IMGP Berkshire Dividend Growth ETF",""))</f>
        <v/>
      </c>
      <c r="B52" t="str">
        <f>IF(C52="","",IF(Sheet1!B$2="Y7A1","BDVG",""))</f>
        <v/>
      </c>
      <c r="C52" t="str">
        <f>IF(Sheet1!$E50&gt;0,Sheet1!E50,"")</f>
        <v/>
      </c>
      <c r="D52" t="str">
        <f>IF(Sheet1!$E50&gt;0,Sheet1!M50,"")</f>
        <v/>
      </c>
      <c r="E52" s="8" t="str">
        <f>IF(Sheet1!$E50&gt;0,Sheet1!F50,"")</f>
        <v/>
      </c>
      <c r="G52" s="4" t="str">
        <f>IF(Sheet1!$E50&gt;0,Sheet1!AS50,"")</f>
        <v/>
      </c>
      <c r="H52" s="6" t="str">
        <f>IF(Sheet1!$E50&gt;0,Sheet1!BG50,"")</f>
        <v/>
      </c>
      <c r="I52" s="3" t="str">
        <f>IF(Sheet1!$E50&gt;0,Sheet1!DL50/100,"")</f>
        <v/>
      </c>
    </row>
    <row r="53" spans="1:9" x14ac:dyDescent="0.2">
      <c r="A53" t="str">
        <f>IF(C53="","",IF(Sheet1!B$2="Y7A1","IMGP Berkshire Dividend Growth ETF",""))</f>
        <v/>
      </c>
      <c r="B53" t="str">
        <f>IF(C53="","",IF(Sheet1!B$2="Y7A1","BDVG",""))</f>
        <v/>
      </c>
      <c r="C53" t="str">
        <f>IF(Sheet1!$E51&gt;0,Sheet1!E51,"")</f>
        <v/>
      </c>
      <c r="D53" t="str">
        <f>IF(Sheet1!$E51&gt;0,Sheet1!M51,"")</f>
        <v/>
      </c>
      <c r="E53" s="8" t="str">
        <f>IF(Sheet1!$E51&gt;0,Sheet1!F51,"")</f>
        <v/>
      </c>
      <c r="G53" s="4" t="str">
        <f>IF(Sheet1!$E51&gt;0,Sheet1!AS51,"")</f>
        <v/>
      </c>
      <c r="H53" s="6" t="str">
        <f>IF(Sheet1!$E51&gt;0,Sheet1!BG51,"")</f>
        <v/>
      </c>
      <c r="I53" s="3" t="str">
        <f>IF(Sheet1!$E51&gt;0,Sheet1!DL51/100,"")</f>
        <v/>
      </c>
    </row>
    <row r="54" spans="1:9" x14ac:dyDescent="0.2">
      <c r="A54" t="str">
        <f>IF(C54="","",IF(Sheet1!B$2="Y7A1","IMGP Berkshire Dividend Growth ETF",""))</f>
        <v/>
      </c>
      <c r="B54" t="str">
        <f>IF(C54="","",IF(Sheet1!B$2="Y7A1","BDVG",""))</f>
        <v/>
      </c>
      <c r="C54" t="str">
        <f>IF(Sheet1!$E52&gt;0,Sheet1!E52,"")</f>
        <v/>
      </c>
      <c r="D54" t="str">
        <f>IF(Sheet1!$E52&gt;0,Sheet1!M52,"")</f>
        <v/>
      </c>
      <c r="E54" s="8" t="str">
        <f>IF(Sheet1!$E52&gt;0,Sheet1!F52,"")</f>
        <v/>
      </c>
      <c r="G54" s="4" t="str">
        <f>IF(Sheet1!$E52&gt;0,Sheet1!AS52,"")</f>
        <v/>
      </c>
      <c r="H54" s="6" t="str">
        <f>IF(Sheet1!$E52&gt;0,Sheet1!BG52,"")</f>
        <v/>
      </c>
      <c r="I54" s="3" t="str">
        <f>IF(Sheet1!$E52&gt;0,Sheet1!DL52/100,"")</f>
        <v/>
      </c>
    </row>
    <row r="55" spans="1:9" x14ac:dyDescent="0.2">
      <c r="A55" t="str">
        <f>IF(C55="","",IF(Sheet1!B$2="Y7A1","IMGP Berkshire Dividend Growth ETF",""))</f>
        <v/>
      </c>
      <c r="B55" t="str">
        <f>IF(C55="","",IF(Sheet1!B$2="Y7A1","BDVG",""))</f>
        <v/>
      </c>
      <c r="C55" t="str">
        <f>IF(Sheet1!$E53&gt;0,Sheet1!E53,"")</f>
        <v/>
      </c>
      <c r="D55" t="str">
        <f>IF(Sheet1!$E53&gt;0,Sheet1!M53,"")</f>
        <v/>
      </c>
      <c r="E55" s="8" t="str">
        <f>IF(Sheet1!$E53&gt;0,Sheet1!F53,"")</f>
        <v/>
      </c>
      <c r="G55" s="4" t="str">
        <f>IF(Sheet1!$E53&gt;0,Sheet1!AS53,"")</f>
        <v/>
      </c>
      <c r="H55" s="6" t="str">
        <f>IF(Sheet1!$E53&gt;0,Sheet1!BG53,"")</f>
        <v/>
      </c>
      <c r="I55" s="3" t="str">
        <f>IF(Sheet1!$E53&gt;0,Sheet1!DL53/100,"")</f>
        <v/>
      </c>
    </row>
    <row r="56" spans="1:9" x14ac:dyDescent="0.2">
      <c r="A56" t="str">
        <f>IF(C56="","",IF(Sheet1!B$2="Y7A1","IMGP Berkshire Dividend Growth ETF",""))</f>
        <v/>
      </c>
      <c r="B56" t="str">
        <f>IF(C56="","",IF(Sheet1!B$2="Y7A1","BDVG",""))</f>
        <v/>
      </c>
      <c r="C56" t="str">
        <f>IF(Sheet1!$E54&gt;0,Sheet1!E54,"")</f>
        <v/>
      </c>
      <c r="D56" t="str">
        <f>IF(Sheet1!$E54&gt;0,Sheet1!M54,"")</f>
        <v/>
      </c>
      <c r="E56" s="8" t="str">
        <f>IF(Sheet1!$E54&gt;0,Sheet1!F54,"")</f>
        <v/>
      </c>
      <c r="G56" s="4" t="str">
        <f>IF(Sheet1!$E54&gt;0,Sheet1!AS54,"")</f>
        <v/>
      </c>
      <c r="H56" s="6" t="str">
        <f>IF(Sheet1!$E54&gt;0,Sheet1!BG54,"")</f>
        <v/>
      </c>
      <c r="I56" s="3" t="str">
        <f>IF(Sheet1!$E54&gt;0,Sheet1!DL54/100,"")</f>
        <v/>
      </c>
    </row>
    <row r="57" spans="1:9" x14ac:dyDescent="0.2">
      <c r="A57" t="str">
        <f>IF(C57="","",IF(Sheet1!B$2="Y7A1","IMGP Berkshire Dividend Growth ETF",""))</f>
        <v/>
      </c>
      <c r="B57" t="str">
        <f>IF(C57="","",IF(Sheet1!B$2="Y7A1","BDVG",""))</f>
        <v/>
      </c>
      <c r="C57" t="str">
        <f>IF(Sheet1!$E55&gt;0,Sheet1!E55,"")</f>
        <v/>
      </c>
      <c r="D57" t="str">
        <f>IF(Sheet1!$E55&gt;0,Sheet1!M55,"")</f>
        <v/>
      </c>
      <c r="E57" s="8" t="str">
        <f>IF(Sheet1!$E55&gt;0,Sheet1!F55,"")</f>
        <v/>
      </c>
      <c r="G57" s="4" t="str">
        <f>IF(Sheet1!$E55&gt;0,Sheet1!AS55,"")</f>
        <v/>
      </c>
      <c r="H57" s="6" t="str">
        <f>IF(Sheet1!$E55&gt;0,Sheet1!BG55,"")</f>
        <v/>
      </c>
      <c r="I57" s="3" t="str">
        <f>IF(Sheet1!$E55&gt;0,Sheet1!DL55/100,"")</f>
        <v/>
      </c>
    </row>
    <row r="58" spans="1:9" x14ac:dyDescent="0.2">
      <c r="A58" t="str">
        <f>IF(C58="","",IF(Sheet1!B$2="Y7A1","IMGP Berkshire Dividend Growth ETF",""))</f>
        <v/>
      </c>
      <c r="B58" t="str">
        <f>IF(C58="","",IF(Sheet1!B$2="Y7A1","BDVG",""))</f>
        <v/>
      </c>
      <c r="C58" t="str">
        <f>IF(Sheet1!$E56&gt;0,Sheet1!E56,"")</f>
        <v/>
      </c>
      <c r="D58" t="str">
        <f>IF(Sheet1!$E56&gt;0,Sheet1!M56,"")</f>
        <v/>
      </c>
      <c r="E58" s="8" t="str">
        <f>IF(Sheet1!$E56&gt;0,Sheet1!F56,"")</f>
        <v/>
      </c>
      <c r="G58" s="4" t="str">
        <f>IF(Sheet1!$E56&gt;0,Sheet1!AS56,"")</f>
        <v/>
      </c>
      <c r="H58" s="6" t="str">
        <f>IF(Sheet1!$E56&gt;0,Sheet1!BG56,"")</f>
        <v/>
      </c>
      <c r="I58" s="3" t="str">
        <f>IF(Sheet1!$E56&gt;0,Sheet1!DL56/100,"")</f>
        <v/>
      </c>
    </row>
    <row r="59" spans="1:9" x14ac:dyDescent="0.2">
      <c r="A59" t="str">
        <f>IF(C59="","",IF(Sheet1!B$2="Y7A1","IMGP Berkshire Dividend Growth ETF",""))</f>
        <v/>
      </c>
      <c r="B59" t="str">
        <f>IF(C59="","",IF(Sheet1!B$2="Y7A1","BDVG",""))</f>
        <v/>
      </c>
      <c r="C59" t="str">
        <f>IF(Sheet1!$E57&gt;0,Sheet1!E57,"")</f>
        <v/>
      </c>
      <c r="D59" t="str">
        <f>IF(Sheet1!$E57&gt;0,Sheet1!M57,"")</f>
        <v/>
      </c>
      <c r="E59" s="8" t="str">
        <f>IF(Sheet1!$E57&gt;0,Sheet1!F57,"")</f>
        <v/>
      </c>
      <c r="G59" s="4" t="str">
        <f>IF(Sheet1!$E57&gt;0,Sheet1!AS57,"")</f>
        <v/>
      </c>
      <c r="H59" s="6" t="str">
        <f>IF(Sheet1!$E57&gt;0,Sheet1!BG57,"")</f>
        <v/>
      </c>
      <c r="I59" s="3" t="str">
        <f>IF(Sheet1!$E57&gt;0,Sheet1!DL57/100,"")</f>
        <v/>
      </c>
    </row>
    <row r="60" spans="1:9" x14ac:dyDescent="0.2">
      <c r="A60" t="str">
        <f>IF(C60="","",IF(Sheet1!B$2="Y7A1","IMGP Berkshire Dividend Growth ETF",""))</f>
        <v/>
      </c>
      <c r="B60" t="str">
        <f>IF(C60="","",IF(Sheet1!B$2="Y7A1","BDVG",""))</f>
        <v/>
      </c>
      <c r="C60" t="str">
        <f>IF(Sheet1!$E58&gt;0,Sheet1!E58,"")</f>
        <v/>
      </c>
      <c r="D60" t="str">
        <f>IF(Sheet1!$E58&gt;0,Sheet1!M58,"")</f>
        <v/>
      </c>
      <c r="E60" s="8" t="str">
        <f>IF(Sheet1!$E58&gt;0,Sheet1!F58,"")</f>
        <v/>
      </c>
      <c r="G60" s="4" t="str">
        <f>IF(Sheet1!$E58&gt;0,Sheet1!AS58,"")</f>
        <v/>
      </c>
      <c r="H60" s="6" t="str">
        <f>IF(Sheet1!$E58&gt;0,Sheet1!BG58,"")</f>
        <v/>
      </c>
      <c r="I60" s="3" t="str">
        <f>IF(Sheet1!$E58&gt;0,Sheet1!DL58/100,"")</f>
        <v/>
      </c>
    </row>
    <row r="61" spans="1:9" x14ac:dyDescent="0.2">
      <c r="A61" t="str">
        <f>IF(C61="","",IF(Sheet1!B$2="Y7A1","IMGP Berkshire Dividend Growth ETF",""))</f>
        <v/>
      </c>
      <c r="B61" t="str">
        <f>IF(C61="","",IF(Sheet1!B$2="Y7A1","BDVG",""))</f>
        <v/>
      </c>
      <c r="C61" t="str">
        <f>IF(Sheet1!$E59&gt;0,Sheet1!E59,"")</f>
        <v/>
      </c>
      <c r="D61" t="str">
        <f>IF(Sheet1!$E59&gt;0,Sheet1!M59,"")</f>
        <v/>
      </c>
      <c r="E61" s="8" t="str">
        <f>IF(Sheet1!$E59&gt;0,Sheet1!F59,"")</f>
        <v/>
      </c>
      <c r="G61" s="4" t="str">
        <f>IF(Sheet1!$E59&gt;0,Sheet1!AS59,"")</f>
        <v/>
      </c>
      <c r="H61" s="6" t="str">
        <f>IF(Sheet1!$E59&gt;0,Sheet1!BG59,"")</f>
        <v/>
      </c>
      <c r="I61" s="3" t="str">
        <f>IF(Sheet1!$E59&gt;0,Sheet1!DL59/100,"")</f>
        <v/>
      </c>
    </row>
    <row r="62" spans="1:9" x14ac:dyDescent="0.2">
      <c r="A62" t="str">
        <f>IF(C62="","",IF(Sheet1!B$2="Y7A1","IMGP Berkshire Dividend Growth ETF",""))</f>
        <v/>
      </c>
      <c r="B62" t="str">
        <f>IF(C62="","",IF(Sheet1!B$2="Y7A1","BDVG",""))</f>
        <v/>
      </c>
      <c r="C62" t="str">
        <f>IF(Sheet1!$E60&gt;0,Sheet1!E60,"")</f>
        <v/>
      </c>
      <c r="D62" t="str">
        <f>IF(Sheet1!$E60&gt;0,Sheet1!M60,"")</f>
        <v/>
      </c>
      <c r="E62" s="8" t="str">
        <f>IF(Sheet1!$E60&gt;0,Sheet1!F60,"")</f>
        <v/>
      </c>
      <c r="G62" s="4" t="str">
        <f>IF(Sheet1!$E60&gt;0,Sheet1!AS60,"")</f>
        <v/>
      </c>
      <c r="H62" s="6" t="str">
        <f>IF(Sheet1!$E60&gt;0,Sheet1!BG60,"")</f>
        <v/>
      </c>
      <c r="I62" s="3" t="str">
        <f>IF(Sheet1!$E60&gt;0,Sheet1!DL60/100,"")</f>
        <v/>
      </c>
    </row>
    <row r="63" spans="1:9" x14ac:dyDescent="0.2">
      <c r="A63" t="str">
        <f>IF(C63="","",IF(Sheet1!B$2="Y7A1","IMGP Berkshire Dividend Growth ETF",""))</f>
        <v/>
      </c>
      <c r="B63" t="str">
        <f>IF(C63="","",IF(Sheet1!B$2="Y7A1","BDVG",""))</f>
        <v/>
      </c>
      <c r="C63" t="str">
        <f>IF(Sheet1!$E61&gt;0,Sheet1!E61,"")</f>
        <v/>
      </c>
      <c r="D63" t="str">
        <f>IF(Sheet1!$E61&gt;0,Sheet1!M61,"")</f>
        <v/>
      </c>
      <c r="E63" s="8" t="str">
        <f>IF(Sheet1!$E61&gt;0,Sheet1!F61,"")</f>
        <v/>
      </c>
      <c r="G63" s="4" t="str">
        <f>IF(Sheet1!$E61&gt;0,Sheet1!AS61,"")</f>
        <v/>
      </c>
      <c r="H63" s="6" t="str">
        <f>IF(Sheet1!$E61&gt;0,Sheet1!BG61,"")</f>
        <v/>
      </c>
      <c r="I63" s="3" t="str">
        <f>IF(Sheet1!$E61&gt;0,Sheet1!DL61/100,"")</f>
        <v/>
      </c>
    </row>
    <row r="64" spans="1:9" x14ac:dyDescent="0.2">
      <c r="A64" t="str">
        <f>IF(C64="","",IF(Sheet1!B$2="Y7A1","IMGP Berkshire Dividend Growth ETF",""))</f>
        <v/>
      </c>
      <c r="B64" t="str">
        <f>IF(C64="","",IF(Sheet1!B$2="Y7A1","BDVG",""))</f>
        <v/>
      </c>
      <c r="C64" t="str">
        <f>IF(Sheet1!$E62&gt;0,Sheet1!E62,"")</f>
        <v/>
      </c>
      <c r="D64" t="str">
        <f>IF(Sheet1!$E62&gt;0,Sheet1!M62,"")</f>
        <v/>
      </c>
      <c r="E64" s="8" t="str">
        <f>IF(Sheet1!$E62&gt;0,Sheet1!F62,"")</f>
        <v/>
      </c>
      <c r="G64" s="4" t="str">
        <f>IF(Sheet1!$E62&gt;0,Sheet1!AS62,"")</f>
        <v/>
      </c>
      <c r="H64" s="6" t="str">
        <f>IF(Sheet1!$E62&gt;0,Sheet1!BG62,"")</f>
        <v/>
      </c>
      <c r="I64" s="3" t="str">
        <f>IF(Sheet1!$E62&gt;0,Sheet1!DL62/100,"")</f>
        <v/>
      </c>
    </row>
    <row r="65" spans="1:9" x14ac:dyDescent="0.2">
      <c r="A65" t="str">
        <f>IF(C65="","",IF(Sheet1!B$2="Y7A1","IMGP Berkshire Dividend Growth ETF",""))</f>
        <v/>
      </c>
      <c r="B65" t="str">
        <f>IF(C65="","",IF(Sheet1!B$2="Y7A1","BDVG",""))</f>
        <v/>
      </c>
      <c r="C65" t="str">
        <f>IF(Sheet1!$E63&gt;0,Sheet1!E63,"")</f>
        <v/>
      </c>
      <c r="D65" t="str">
        <f>IF(Sheet1!$E63&gt;0,Sheet1!M63,"")</f>
        <v/>
      </c>
      <c r="E65" s="8" t="str">
        <f>IF(Sheet1!$E63&gt;0,Sheet1!F63,"")</f>
        <v/>
      </c>
      <c r="G65" s="4" t="str">
        <f>IF(Sheet1!$E63&gt;0,Sheet1!AS63,"")</f>
        <v/>
      </c>
      <c r="H65" s="6" t="str">
        <f>IF(Sheet1!$E63&gt;0,Sheet1!BG63,"")</f>
        <v/>
      </c>
      <c r="I65" s="3" t="str">
        <f>IF(Sheet1!$E63&gt;0,Sheet1!DL63/100,"")</f>
        <v/>
      </c>
    </row>
    <row r="66" spans="1:9" x14ac:dyDescent="0.2">
      <c r="A66" t="str">
        <f>IF(C66="","",IF(Sheet1!B$2="Y7A1","IMGP Berkshire Dividend Growth ETF",""))</f>
        <v/>
      </c>
      <c r="B66" t="str">
        <f>IF(C66="","",IF(Sheet1!B$2="Y7A1","BDVG",""))</f>
        <v/>
      </c>
      <c r="C66" t="str">
        <f>IF(Sheet1!$E64&gt;0,Sheet1!E64,"")</f>
        <v/>
      </c>
      <c r="D66" t="str">
        <f>IF(Sheet1!$E64&gt;0,Sheet1!M64,"")</f>
        <v/>
      </c>
      <c r="E66" s="8" t="str">
        <f>IF(Sheet1!$E64&gt;0,Sheet1!F64,"")</f>
        <v/>
      </c>
      <c r="G66" s="4" t="str">
        <f>IF(Sheet1!$E64&gt;0,Sheet1!AS64,"")</f>
        <v/>
      </c>
      <c r="H66" s="6" t="str">
        <f>IF(Sheet1!$E64&gt;0,Sheet1!BG64,"")</f>
        <v/>
      </c>
      <c r="I66" s="3" t="str">
        <f>IF(Sheet1!$E64&gt;0,Sheet1!DL64/100,"")</f>
        <v/>
      </c>
    </row>
    <row r="67" spans="1:9" x14ac:dyDescent="0.2">
      <c r="A67" t="str">
        <f>IF(C67="","",IF(Sheet1!B$2="Y7A1","IMGP Berkshire Dividend Growth ETF",""))</f>
        <v/>
      </c>
      <c r="B67" t="str">
        <f>IF(C67="","",IF(Sheet1!B$2="Y7A1","BDVG",""))</f>
        <v/>
      </c>
      <c r="C67" t="str">
        <f>IF(Sheet1!$E65&gt;0,Sheet1!E65,"")</f>
        <v/>
      </c>
      <c r="D67" t="str">
        <f>IF(Sheet1!$E65&gt;0,Sheet1!M65,"")</f>
        <v/>
      </c>
      <c r="E67" s="8" t="str">
        <f>IF(Sheet1!$E65&gt;0,Sheet1!F65,"")</f>
        <v/>
      </c>
      <c r="G67" s="4" t="str">
        <f>IF(Sheet1!$E65&gt;0,Sheet1!AS65,"")</f>
        <v/>
      </c>
      <c r="H67" s="6" t="str">
        <f>IF(Sheet1!$E65&gt;0,Sheet1!BG65,"")</f>
        <v/>
      </c>
      <c r="I67" s="3" t="str">
        <f>IF(Sheet1!$E65&gt;0,Sheet1!DL65/100,"")</f>
        <v/>
      </c>
    </row>
    <row r="68" spans="1:9" x14ac:dyDescent="0.2">
      <c r="A68" t="str">
        <f>IF(C68="","",IF(Sheet1!B$2="Y7A1","IMGP Berkshire Dividend Growth ETF",""))</f>
        <v/>
      </c>
      <c r="B68" t="str">
        <f>IF(C68="","",IF(Sheet1!B$2="Y7A1","BDVG",""))</f>
        <v/>
      </c>
      <c r="C68" t="str">
        <f>IF(Sheet1!$E66&gt;0,Sheet1!E66,"")</f>
        <v/>
      </c>
      <c r="D68" t="str">
        <f>IF(Sheet1!$E66&gt;0,Sheet1!M66,"")</f>
        <v/>
      </c>
      <c r="E68" s="8" t="str">
        <f>IF(Sheet1!$E66&gt;0,Sheet1!F66,"")</f>
        <v/>
      </c>
      <c r="G68" s="4" t="str">
        <f>IF(Sheet1!$E66&gt;0,Sheet1!AS66,"")</f>
        <v/>
      </c>
      <c r="H68" s="6" t="str">
        <f>IF(Sheet1!$E66&gt;0,Sheet1!BG66,"")</f>
        <v/>
      </c>
      <c r="I68" s="3" t="str">
        <f>IF(Sheet1!$E66&gt;0,Sheet1!DL66/100,"")</f>
        <v/>
      </c>
    </row>
    <row r="69" spans="1:9" x14ac:dyDescent="0.2">
      <c r="A69" t="str">
        <f>IF(C69="","",IF(Sheet1!B$2="Y7A1","IMGP Berkshire Dividend Growth ETF",""))</f>
        <v/>
      </c>
      <c r="B69" t="str">
        <f>IF(C69="","",IF(Sheet1!B$2="Y7A1","BDVG",""))</f>
        <v/>
      </c>
      <c r="C69" t="str">
        <f>IF(Sheet1!$E67&gt;0,Sheet1!E67,"")</f>
        <v/>
      </c>
      <c r="D69" t="str">
        <f>IF(Sheet1!$E67&gt;0,Sheet1!M67,"")</f>
        <v/>
      </c>
      <c r="E69" s="8" t="str">
        <f>IF(Sheet1!$E67&gt;0,Sheet1!F67,"")</f>
        <v/>
      </c>
      <c r="G69" s="4" t="str">
        <f>IF(Sheet1!$E67&gt;0,Sheet1!AS67,"")</f>
        <v/>
      </c>
      <c r="H69" s="6" t="str">
        <f>IF(Sheet1!$E67&gt;0,Sheet1!BG67,"")</f>
        <v/>
      </c>
      <c r="I69" s="3" t="str">
        <f>IF(Sheet1!$E67&gt;0,Sheet1!DL67/100,"")</f>
        <v/>
      </c>
    </row>
    <row r="70" spans="1:9" x14ac:dyDescent="0.2">
      <c r="A70" t="str">
        <f>IF(C70="","",IF(Sheet1!B$2="Y7A1","IMGP Berkshire Dividend Growth ETF",""))</f>
        <v/>
      </c>
      <c r="B70" t="str">
        <f>IF(C70="","",IF(Sheet1!B$2="Y7A1","BDVG",""))</f>
        <v/>
      </c>
      <c r="C70" t="str">
        <f>IF(Sheet1!$E68&gt;0,Sheet1!E68,"")</f>
        <v/>
      </c>
      <c r="D70" t="str">
        <f>IF(Sheet1!$E68&gt;0,Sheet1!M68,"")</f>
        <v/>
      </c>
      <c r="E70" s="8" t="str">
        <f>IF(Sheet1!$E68&gt;0,Sheet1!F68,"")</f>
        <v/>
      </c>
      <c r="G70" s="4" t="str">
        <f>IF(Sheet1!$E68&gt;0,Sheet1!AS68,"")</f>
        <v/>
      </c>
      <c r="H70" s="6" t="str">
        <f>IF(Sheet1!$E68&gt;0,Sheet1!BG68,"")</f>
        <v/>
      </c>
      <c r="I70" s="3" t="str">
        <f>IF(Sheet1!$E68&gt;0,Sheet1!DL68/100,"")</f>
        <v/>
      </c>
    </row>
    <row r="71" spans="1:9" x14ac:dyDescent="0.2">
      <c r="A71" t="str">
        <f>IF(C71="","",IF(Sheet1!B$2="Y7A1","IMGP Berkshire Dividend Growth ETF",""))</f>
        <v/>
      </c>
      <c r="B71" t="str">
        <f>IF(C71="","",IF(Sheet1!B$2="Y7A1","BDVG",""))</f>
        <v/>
      </c>
      <c r="C71" t="str">
        <f>IF(Sheet1!$E69&gt;0,Sheet1!E69,"")</f>
        <v/>
      </c>
      <c r="D71" t="str">
        <f>IF(Sheet1!$E69&gt;0,Sheet1!M69,"")</f>
        <v/>
      </c>
      <c r="E71" s="8" t="str">
        <f>IF(Sheet1!$E69&gt;0,Sheet1!F69,"")</f>
        <v/>
      </c>
      <c r="G71" s="4" t="str">
        <f>IF(Sheet1!$E69&gt;0,Sheet1!AS69,"")</f>
        <v/>
      </c>
      <c r="H71" s="6" t="str">
        <f>IF(Sheet1!$E69&gt;0,Sheet1!BG69,"")</f>
        <v/>
      </c>
      <c r="I71" s="3" t="str">
        <f>IF(Sheet1!$E69&gt;0,Sheet1!DL69/100,"")</f>
        <v/>
      </c>
    </row>
    <row r="72" spans="1:9" x14ac:dyDescent="0.2">
      <c r="A72" t="str">
        <f>IF(C72="","",IF(Sheet1!B$2="Y7A1","IMGP Berkshire Dividend Growth ETF",""))</f>
        <v/>
      </c>
      <c r="B72" t="str">
        <f>IF(C72="","",IF(Sheet1!B$2="Y7A1","BDVG",""))</f>
        <v/>
      </c>
      <c r="C72" t="str">
        <f>IF(Sheet1!$E70&gt;0,Sheet1!E70,"")</f>
        <v/>
      </c>
      <c r="D72" t="str">
        <f>IF(Sheet1!$E70&gt;0,Sheet1!M70,"")</f>
        <v/>
      </c>
      <c r="E72" s="8" t="str">
        <f>IF(Sheet1!$E70&gt;0,Sheet1!F70,"")</f>
        <v/>
      </c>
      <c r="G72" s="4" t="str">
        <f>IF(Sheet1!$E70&gt;0,Sheet1!AS70,"")</f>
        <v/>
      </c>
      <c r="H72" s="6" t="str">
        <f>IF(Sheet1!$E70&gt;0,Sheet1!BG70,"")</f>
        <v/>
      </c>
      <c r="I72" s="3" t="str">
        <f>IF(Sheet1!$E70&gt;0,Sheet1!DL70/100,"")</f>
        <v/>
      </c>
    </row>
    <row r="73" spans="1:9" x14ac:dyDescent="0.2">
      <c r="A73" t="str">
        <f>IF(C73="","",IF(Sheet1!B$2="Y7A1","IMGP Berkshire Dividend Growth ETF",""))</f>
        <v/>
      </c>
      <c r="B73" t="str">
        <f>IF(C73="","",IF(Sheet1!B$2="Y7A1","BDVG",""))</f>
        <v/>
      </c>
      <c r="C73" t="str">
        <f>IF(Sheet1!$E71&gt;0,Sheet1!E71,"")</f>
        <v/>
      </c>
      <c r="D73" t="str">
        <f>IF(Sheet1!$E71&gt;0,Sheet1!M71,"")</f>
        <v/>
      </c>
      <c r="E73" s="8" t="str">
        <f>IF(Sheet1!$E71&gt;0,Sheet1!F71,"")</f>
        <v/>
      </c>
      <c r="G73" s="4" t="str">
        <f>IF(Sheet1!$E71&gt;0,Sheet1!AS71,"")</f>
        <v/>
      </c>
      <c r="H73" s="6" t="str">
        <f>IF(Sheet1!$E71&gt;0,Sheet1!BG71,"")</f>
        <v/>
      </c>
      <c r="I73" s="3" t="str">
        <f>IF(Sheet1!$E71&gt;0,Sheet1!DL71/100,"")</f>
        <v/>
      </c>
    </row>
    <row r="74" spans="1:9" x14ac:dyDescent="0.2">
      <c r="A74" t="str">
        <f>IF(C74="","",IF(Sheet1!B$2="Y7A1","IMGP Berkshire Dividend Growth ETF",""))</f>
        <v/>
      </c>
      <c r="B74" t="str">
        <f>IF(C74="","",IF(Sheet1!B$2="Y7A1","BDVG",""))</f>
        <v/>
      </c>
      <c r="C74" t="str">
        <f>IF(Sheet1!$E72&gt;0,Sheet1!E72,"")</f>
        <v/>
      </c>
      <c r="D74" t="str">
        <f>IF(Sheet1!$E72&gt;0,Sheet1!M72,"")</f>
        <v/>
      </c>
      <c r="E74" s="8" t="str">
        <f>IF(Sheet1!$E72&gt;0,Sheet1!F72,"")</f>
        <v/>
      </c>
      <c r="G74" s="4" t="str">
        <f>IF(Sheet1!$E72&gt;0,Sheet1!AS72,"")</f>
        <v/>
      </c>
      <c r="H74" s="6" t="str">
        <f>IF(Sheet1!$E72&gt;0,Sheet1!BG72,"")</f>
        <v/>
      </c>
      <c r="I74" s="3" t="str">
        <f>IF(Sheet1!$E72&gt;0,Sheet1!DL72/100,"")</f>
        <v/>
      </c>
    </row>
    <row r="75" spans="1:9" x14ac:dyDescent="0.2">
      <c r="A75" t="str">
        <f>IF(C75="","",IF(Sheet1!B$2="Y7A1","IMGP Berkshire Dividend Growth ETF",""))</f>
        <v/>
      </c>
      <c r="B75" t="str">
        <f>IF(C75="","",IF(Sheet1!B$2="Y7A1","BDVG",""))</f>
        <v/>
      </c>
      <c r="C75" t="str">
        <f>IF(Sheet1!$E73&gt;0,Sheet1!E73,"")</f>
        <v/>
      </c>
      <c r="D75" t="str">
        <f>IF(Sheet1!$E73&gt;0,Sheet1!M73,"")</f>
        <v/>
      </c>
      <c r="E75" s="8" t="str">
        <f>IF(Sheet1!$E73&gt;0,Sheet1!F73,"")</f>
        <v/>
      </c>
      <c r="G75" s="4" t="str">
        <f>IF(Sheet1!$E73&gt;0,Sheet1!AS73,"")</f>
        <v/>
      </c>
      <c r="H75" s="6" t="str">
        <f>IF(Sheet1!$E73&gt;0,Sheet1!BG73,"")</f>
        <v/>
      </c>
      <c r="I75" s="3" t="str">
        <f>IF(Sheet1!$E73&gt;0,Sheet1!DL73/100,"")</f>
        <v/>
      </c>
    </row>
    <row r="76" spans="1:9" x14ac:dyDescent="0.2">
      <c r="A76" t="str">
        <f>IF(C76="","",IF(Sheet1!B$2="Y7A1","IMGP Berkshire Dividend Growth ETF",""))</f>
        <v/>
      </c>
      <c r="B76" t="str">
        <f>IF(C76="","",IF(Sheet1!B$2="Y7A1","BDVG",""))</f>
        <v/>
      </c>
      <c r="C76" t="str">
        <f>IF(Sheet1!$E74&gt;0,Sheet1!E74,"")</f>
        <v/>
      </c>
      <c r="D76" t="str">
        <f>IF(Sheet1!$E74&gt;0,Sheet1!M74,"")</f>
        <v/>
      </c>
      <c r="E76" s="8" t="str">
        <f>IF(Sheet1!$E74&gt;0,Sheet1!F74,"")</f>
        <v/>
      </c>
      <c r="G76" s="4" t="str">
        <f>IF(Sheet1!$E74&gt;0,Sheet1!AS74,"")</f>
        <v/>
      </c>
      <c r="H76" s="6" t="str">
        <f>IF(Sheet1!$E74&gt;0,Sheet1!BG74,"")</f>
        <v/>
      </c>
      <c r="I76" s="3" t="str">
        <f>IF(Sheet1!$E74&gt;0,Sheet1!DL74/100,"")</f>
        <v/>
      </c>
    </row>
    <row r="77" spans="1:9" x14ac:dyDescent="0.2">
      <c r="A77" t="str">
        <f>IF(C77="","",IF(Sheet1!B$2="Y7A1","IMGP Berkshire Dividend Growth ETF",""))</f>
        <v/>
      </c>
      <c r="B77" t="str">
        <f>IF(C77="","",IF(Sheet1!B$2="Y7A1","BDVG",""))</f>
        <v/>
      </c>
      <c r="C77" t="str">
        <f>IF(Sheet1!$E75&gt;0,Sheet1!E75,"")</f>
        <v/>
      </c>
      <c r="D77" t="str">
        <f>IF(Sheet1!$E75&gt;0,Sheet1!M75,"")</f>
        <v/>
      </c>
      <c r="E77" s="8" t="str">
        <f>IF(Sheet1!$E75&gt;0,Sheet1!F75,"")</f>
        <v/>
      </c>
      <c r="G77" s="4" t="str">
        <f>IF(Sheet1!$E75&gt;0,Sheet1!AS75,"")</f>
        <v/>
      </c>
      <c r="H77" s="6" t="str">
        <f>IF(Sheet1!$E75&gt;0,Sheet1!BG75,"")</f>
        <v/>
      </c>
      <c r="I77" s="3" t="str">
        <f>IF(Sheet1!$E75&gt;0,Sheet1!DL75/100,"")</f>
        <v/>
      </c>
    </row>
    <row r="78" spans="1:9" x14ac:dyDescent="0.2">
      <c r="A78" t="str">
        <f>IF(C78="","",IF(Sheet1!B$2="Y7A1","IMGP Berkshire Dividend Growth ETF",""))</f>
        <v/>
      </c>
      <c r="B78" t="str">
        <f>IF(C78="","",IF(Sheet1!B$2="Y7A1","BDVG",""))</f>
        <v/>
      </c>
      <c r="C78" t="str">
        <f>IF(Sheet1!$E76&gt;0,Sheet1!E76,"")</f>
        <v/>
      </c>
      <c r="D78" t="str">
        <f>IF(Sheet1!$E76&gt;0,Sheet1!M76,"")</f>
        <v/>
      </c>
      <c r="E78" s="8" t="str">
        <f>IF(Sheet1!$E76&gt;0,Sheet1!F76,"")</f>
        <v/>
      </c>
      <c r="G78" s="4" t="str">
        <f>IF(Sheet1!$E76&gt;0,Sheet1!AS76,"")</f>
        <v/>
      </c>
      <c r="H78" s="6" t="str">
        <f>IF(Sheet1!$E76&gt;0,Sheet1!BG76,"")</f>
        <v/>
      </c>
      <c r="I78" s="3" t="str">
        <f>IF(Sheet1!$E76&gt;0,Sheet1!DL76/100,"")</f>
        <v/>
      </c>
    </row>
    <row r="79" spans="1:9" x14ac:dyDescent="0.2">
      <c r="A79" t="str">
        <f>IF(C79="","",IF(Sheet1!B$2="Y7A1","IMGP Berkshire Dividend Growth ETF",""))</f>
        <v/>
      </c>
      <c r="B79" t="str">
        <f>IF(C79="","",IF(Sheet1!B$2="Y7A1","BDVG",""))</f>
        <v/>
      </c>
      <c r="C79" t="str">
        <f>IF(Sheet1!$E77&gt;0,Sheet1!E77,"")</f>
        <v/>
      </c>
      <c r="D79" t="str">
        <f>IF(Sheet1!$E77&gt;0,Sheet1!M77,"")</f>
        <v/>
      </c>
      <c r="E79" s="8" t="str">
        <f>IF(Sheet1!$E77&gt;0,Sheet1!F77,"")</f>
        <v/>
      </c>
      <c r="G79" s="4" t="str">
        <f>IF(Sheet1!$E77&gt;0,Sheet1!AS77,"")</f>
        <v/>
      </c>
      <c r="H79" s="6" t="str">
        <f>IF(Sheet1!$E77&gt;0,Sheet1!BG77,"")</f>
        <v/>
      </c>
      <c r="I79" s="3" t="str">
        <f>IF(Sheet1!$E77&gt;0,Sheet1!DL77/100,"")</f>
        <v/>
      </c>
    </row>
    <row r="80" spans="1:9" x14ac:dyDescent="0.2">
      <c r="A80" t="str">
        <f>IF(C80="","",IF(Sheet1!B$2="Y7A1","IMGP Berkshire Dividend Growth ETF",""))</f>
        <v/>
      </c>
      <c r="B80" t="str">
        <f>IF(C80="","",IF(Sheet1!B$2="Y7A1","BDVG",""))</f>
        <v/>
      </c>
      <c r="C80" t="str">
        <f>IF(Sheet1!$E78&gt;0,Sheet1!E78,"")</f>
        <v/>
      </c>
      <c r="D80" t="str">
        <f>IF(Sheet1!$E78&gt;0,Sheet1!M78,"")</f>
        <v/>
      </c>
      <c r="E80" s="8" t="str">
        <f>IF(Sheet1!$E78&gt;0,Sheet1!F78,"")</f>
        <v/>
      </c>
      <c r="G80" s="4" t="str">
        <f>IF(Sheet1!$E78&gt;0,Sheet1!AS78,"")</f>
        <v/>
      </c>
      <c r="H80" s="6" t="str">
        <f>IF(Sheet1!$E78&gt;0,Sheet1!BG78,"")</f>
        <v/>
      </c>
      <c r="I80" s="3" t="str">
        <f>IF(Sheet1!$E78&gt;0,Sheet1!DL78/100,"")</f>
        <v/>
      </c>
    </row>
    <row r="81" spans="1:9" x14ac:dyDescent="0.2">
      <c r="A81" t="str">
        <f>IF(C81="","",IF(Sheet1!B$2="Y7A1","IMGP Berkshire Dividend Growth ETF",""))</f>
        <v/>
      </c>
      <c r="B81" t="str">
        <f>IF(C81="","",IF(Sheet1!B$2="Y7A1","BDVG",""))</f>
        <v/>
      </c>
      <c r="C81" t="str">
        <f>IF(Sheet1!$E79&gt;0,Sheet1!E79,"")</f>
        <v/>
      </c>
      <c r="D81" t="str">
        <f>IF(Sheet1!$E79&gt;0,Sheet1!M79,"")</f>
        <v/>
      </c>
      <c r="E81" s="8" t="str">
        <f>IF(Sheet1!$E79&gt;0,Sheet1!F79,"")</f>
        <v/>
      </c>
      <c r="G81" s="4" t="str">
        <f>IF(Sheet1!$E79&gt;0,Sheet1!AS79,"")</f>
        <v/>
      </c>
      <c r="H81" s="6" t="str">
        <f>IF(Sheet1!$E79&gt;0,Sheet1!BG79,"")</f>
        <v/>
      </c>
      <c r="I81" s="3" t="str">
        <f>IF(Sheet1!$E79&gt;0,Sheet1!DL79/100,"")</f>
        <v/>
      </c>
    </row>
    <row r="82" spans="1:9" x14ac:dyDescent="0.2">
      <c r="A82" t="str">
        <f>IF(C82="","",IF(Sheet1!B$2="Y7A1","IMGP Berkshire Dividend Growth ETF",""))</f>
        <v/>
      </c>
      <c r="B82" t="str">
        <f>IF(C82="","",IF(Sheet1!B$2="Y7A1","BDVG",""))</f>
        <v/>
      </c>
      <c r="C82" t="str">
        <f>IF(Sheet1!$E80&gt;0,Sheet1!E80,"")</f>
        <v/>
      </c>
      <c r="D82" t="str">
        <f>IF(Sheet1!$E80&gt;0,Sheet1!M80,"")</f>
        <v/>
      </c>
      <c r="E82" s="8" t="str">
        <f>IF(Sheet1!$E80&gt;0,Sheet1!F80,"")</f>
        <v/>
      </c>
      <c r="G82" s="4" t="str">
        <f>IF(Sheet1!$E80&gt;0,Sheet1!AS80,"")</f>
        <v/>
      </c>
      <c r="H82" s="6" t="str">
        <f>IF(Sheet1!$E80&gt;0,Sheet1!BG80,"")</f>
        <v/>
      </c>
      <c r="I82" s="3" t="str">
        <f>IF(Sheet1!$E80&gt;0,Sheet1!DL80/100,"")</f>
        <v/>
      </c>
    </row>
    <row r="83" spans="1:9" x14ac:dyDescent="0.2">
      <c r="A83" t="str">
        <f>IF(C83="","",IF(Sheet1!B$2="Y7A1","IMGP Berkshire Dividend Growth ETF",""))</f>
        <v/>
      </c>
      <c r="B83" t="str">
        <f>IF(C83="","",IF(Sheet1!B$2="Y7A1","BDVG",""))</f>
        <v/>
      </c>
      <c r="C83" t="str">
        <f>IF(Sheet1!$E81&gt;0,Sheet1!E81,"")</f>
        <v/>
      </c>
      <c r="D83" t="str">
        <f>IF(Sheet1!$E81&gt;0,Sheet1!M81,"")</f>
        <v/>
      </c>
      <c r="E83" s="8" t="str">
        <f>IF(Sheet1!$E81&gt;0,Sheet1!F81,"")</f>
        <v/>
      </c>
      <c r="G83" s="4" t="str">
        <f>IF(Sheet1!$E81&gt;0,Sheet1!AS81,"")</f>
        <v/>
      </c>
      <c r="H83" s="6" t="str">
        <f>IF(Sheet1!$E81&gt;0,Sheet1!BG81,"")</f>
        <v/>
      </c>
      <c r="I83" s="3" t="str">
        <f>IF(Sheet1!$E81&gt;0,Sheet1!DL81/100,"")</f>
        <v/>
      </c>
    </row>
    <row r="84" spans="1:9" x14ac:dyDescent="0.2">
      <c r="A84" t="str">
        <f>IF(C84="","",IF(Sheet1!B$2="Y7A1","IMGP Berkshire Dividend Growth ETF",""))</f>
        <v/>
      </c>
      <c r="B84" t="str">
        <f>IF(C84="","",IF(Sheet1!B$2="Y7A1","BDVG",""))</f>
        <v/>
      </c>
      <c r="C84" t="str">
        <f>IF(Sheet1!$E82&gt;0,Sheet1!E82,"")</f>
        <v/>
      </c>
      <c r="D84" t="str">
        <f>IF(Sheet1!$E82&gt;0,Sheet1!M82,"")</f>
        <v/>
      </c>
      <c r="E84" s="8" t="str">
        <f>IF(Sheet1!$E82&gt;0,Sheet1!F82,"")</f>
        <v/>
      </c>
      <c r="G84" s="4" t="str">
        <f>IF(Sheet1!$E82&gt;0,Sheet1!AS82,"")</f>
        <v/>
      </c>
      <c r="H84" s="6" t="str">
        <f>IF(Sheet1!$E82&gt;0,Sheet1!BG82,"")</f>
        <v/>
      </c>
      <c r="I84" s="3" t="str">
        <f>IF(Sheet1!$E82&gt;0,Sheet1!DL82/100,"")</f>
        <v/>
      </c>
    </row>
    <row r="85" spans="1:9" x14ac:dyDescent="0.2">
      <c r="A85" t="str">
        <f>IF(C85="","",IF(Sheet1!B$2="Y7A1","IMGP Berkshire Dividend Growth ETF",""))</f>
        <v/>
      </c>
      <c r="B85" t="str">
        <f>IF(C85="","",IF(Sheet1!B$2="Y7A1","BDVG",""))</f>
        <v/>
      </c>
      <c r="C85" t="str">
        <f>IF(Sheet1!$E83&gt;0,Sheet1!E83,"")</f>
        <v/>
      </c>
      <c r="D85" t="str">
        <f>IF(Sheet1!$E83&gt;0,Sheet1!M83,"")</f>
        <v/>
      </c>
      <c r="E85" s="8" t="str">
        <f>IF(Sheet1!$E83&gt;0,Sheet1!F83,"")</f>
        <v/>
      </c>
      <c r="G85" s="4" t="str">
        <f>IF(Sheet1!$E83&gt;0,Sheet1!AS83,"")</f>
        <v/>
      </c>
      <c r="H85" s="6" t="str">
        <f>IF(Sheet1!$E83&gt;0,Sheet1!BG83,"")</f>
        <v/>
      </c>
      <c r="I85" s="3" t="str">
        <f>IF(Sheet1!$E83&gt;0,Sheet1!DL83/100,"")</f>
        <v/>
      </c>
    </row>
    <row r="86" spans="1:9" x14ac:dyDescent="0.2">
      <c r="A86" t="str">
        <f>IF(C86="","",IF(Sheet1!B$2="Y7A1","IMGP Berkshire Dividend Growth ETF",""))</f>
        <v/>
      </c>
      <c r="B86" t="str">
        <f>IF(C86="","",IF(Sheet1!B$2="Y7A1","BDVG",""))</f>
        <v/>
      </c>
      <c r="C86" t="str">
        <f>IF(Sheet1!$E84&gt;0,Sheet1!E84,"")</f>
        <v/>
      </c>
      <c r="D86" t="str">
        <f>IF(Sheet1!$E84&gt;0,Sheet1!M84,"")</f>
        <v/>
      </c>
      <c r="E86" s="8" t="str">
        <f>IF(Sheet1!$E84&gt;0,Sheet1!F84,"")</f>
        <v/>
      </c>
      <c r="G86" s="4" t="str">
        <f>IF(Sheet1!$E84&gt;0,Sheet1!AS84,"")</f>
        <v/>
      </c>
      <c r="H86" s="6" t="str">
        <f>IF(Sheet1!$E84&gt;0,Sheet1!BG84,"")</f>
        <v/>
      </c>
      <c r="I86" s="3" t="str">
        <f>IF(Sheet1!$E84&gt;0,Sheet1!DL84/100,"")</f>
        <v/>
      </c>
    </row>
    <row r="87" spans="1:9" x14ac:dyDescent="0.2">
      <c r="A87" t="str">
        <f>IF(C87="","",IF(Sheet1!B$2="Y7A1","IMGP Berkshire Dividend Growth ETF",""))</f>
        <v/>
      </c>
      <c r="B87" t="str">
        <f>IF(C87="","",IF(Sheet1!B$2="Y7A1","BDVG",""))</f>
        <v/>
      </c>
      <c r="C87" t="str">
        <f>IF(Sheet1!$E85&gt;0,Sheet1!E85,"")</f>
        <v/>
      </c>
      <c r="D87" t="str">
        <f>IF(Sheet1!$E85&gt;0,Sheet1!M85,"")</f>
        <v/>
      </c>
      <c r="E87" s="8" t="str">
        <f>IF(Sheet1!$E85&gt;0,Sheet1!F85,"")</f>
        <v/>
      </c>
      <c r="G87" s="4" t="str">
        <f>IF(Sheet1!$E85&gt;0,Sheet1!AS85,"")</f>
        <v/>
      </c>
      <c r="H87" s="6" t="str">
        <f>IF(Sheet1!$E85&gt;0,Sheet1!BG85,"")</f>
        <v/>
      </c>
      <c r="I87" s="3" t="str">
        <f>IF(Sheet1!$E85&gt;0,Sheet1!DL85/100,"")</f>
        <v/>
      </c>
    </row>
    <row r="88" spans="1:9" x14ac:dyDescent="0.2">
      <c r="A88" t="str">
        <f>IF(C88="","",IF(Sheet1!B$2="Y7A1","IMGP Berkshire Dividend Growth ETF",""))</f>
        <v/>
      </c>
      <c r="B88" t="str">
        <f>IF(C88="","",IF(Sheet1!B$2="Y7A1","BDVG",""))</f>
        <v/>
      </c>
      <c r="C88" t="str">
        <f>IF(Sheet1!$E86&gt;0,Sheet1!E86,"")</f>
        <v/>
      </c>
      <c r="D88" t="str">
        <f>IF(Sheet1!$E86&gt;0,Sheet1!M86,"")</f>
        <v/>
      </c>
      <c r="E88" s="8" t="str">
        <f>IF(Sheet1!$E86&gt;0,Sheet1!F86,"")</f>
        <v/>
      </c>
      <c r="G88" s="4" t="str">
        <f>IF(Sheet1!$E86&gt;0,Sheet1!AS86,"")</f>
        <v/>
      </c>
      <c r="H88" s="6" t="str">
        <f>IF(Sheet1!$E86&gt;0,Sheet1!BG86,"")</f>
        <v/>
      </c>
      <c r="I88" s="3" t="str">
        <f>IF(Sheet1!$E86&gt;0,Sheet1!DL86/100,"")</f>
        <v/>
      </c>
    </row>
    <row r="89" spans="1:9" x14ac:dyDescent="0.2">
      <c r="A89" t="str">
        <f>IF(C89="","",IF(Sheet1!B$2="Y7A1","IMGP Berkshire Dividend Growth ETF",""))</f>
        <v/>
      </c>
      <c r="B89" t="str">
        <f>IF(C89="","",IF(Sheet1!B$2="Y7A1","BDVG",""))</f>
        <v/>
      </c>
      <c r="C89" t="str">
        <f>IF(Sheet1!$E87&gt;0,Sheet1!E87,"")</f>
        <v/>
      </c>
      <c r="D89" t="str">
        <f>IF(Sheet1!$E87&gt;0,Sheet1!M87,"")</f>
        <v/>
      </c>
      <c r="E89" s="8" t="str">
        <f>IF(Sheet1!$E87&gt;0,Sheet1!F87,"")</f>
        <v/>
      </c>
      <c r="G89" s="4" t="str">
        <f>IF(Sheet1!$E87&gt;0,Sheet1!AS87,"")</f>
        <v/>
      </c>
      <c r="H89" s="6" t="str">
        <f>IF(Sheet1!$E87&gt;0,Sheet1!BG87,"")</f>
        <v/>
      </c>
      <c r="I89" s="3" t="str">
        <f>IF(Sheet1!$E87&gt;0,Sheet1!DL87/100,"")</f>
        <v/>
      </c>
    </row>
    <row r="90" spans="1:9" x14ac:dyDescent="0.2">
      <c r="A90" t="str">
        <f>IF(C90="","",IF(Sheet1!B$2="Y7A1","IMGP Berkshire Dividend Growth ETF",""))</f>
        <v/>
      </c>
      <c r="B90" t="str">
        <f>IF(C90="","",IF(Sheet1!B$2="Y7A1","BDVG",""))</f>
        <v/>
      </c>
      <c r="C90" t="str">
        <f>IF(Sheet1!$E88&gt;0,Sheet1!E88,"")</f>
        <v/>
      </c>
      <c r="D90" t="str">
        <f>IF(Sheet1!$E88&gt;0,Sheet1!M88,"")</f>
        <v/>
      </c>
      <c r="E90" s="8" t="str">
        <f>IF(Sheet1!$E88&gt;0,Sheet1!F88,"")</f>
        <v/>
      </c>
      <c r="G90" s="4" t="str">
        <f>IF(Sheet1!$E88&gt;0,Sheet1!AS88,"")</f>
        <v/>
      </c>
      <c r="H90" s="6" t="str">
        <f>IF(Sheet1!$E88&gt;0,Sheet1!BG88,"")</f>
        <v/>
      </c>
      <c r="I90" s="3" t="str">
        <f>IF(Sheet1!$E88&gt;0,Sheet1!DL88/100,"")</f>
        <v/>
      </c>
    </row>
    <row r="91" spans="1:9" x14ac:dyDescent="0.2">
      <c r="A91" t="str">
        <f>IF(C91="","",IF(Sheet1!B$2="Y7A1","IMGP Berkshire Dividend Growth ETF",""))</f>
        <v/>
      </c>
      <c r="B91" t="str">
        <f>IF(C91="","",IF(Sheet1!B$2="Y7A1","BDVG",""))</f>
        <v/>
      </c>
      <c r="C91" t="str">
        <f>IF(Sheet1!$E89&gt;0,Sheet1!E89,"")</f>
        <v/>
      </c>
      <c r="D91" t="str">
        <f>IF(Sheet1!$E89&gt;0,Sheet1!M89,"")</f>
        <v/>
      </c>
      <c r="E91" s="8" t="str">
        <f>IF(Sheet1!$E89&gt;0,Sheet1!F89,"")</f>
        <v/>
      </c>
      <c r="G91" s="4" t="str">
        <f>IF(Sheet1!$E89&gt;0,Sheet1!AS89,"")</f>
        <v/>
      </c>
      <c r="H91" s="6" t="str">
        <f>IF(Sheet1!$E89&gt;0,Sheet1!BG89,"")</f>
        <v/>
      </c>
      <c r="I91" s="3" t="str">
        <f>IF(Sheet1!$E89&gt;0,Sheet1!DL89/100,"")</f>
        <v/>
      </c>
    </row>
    <row r="92" spans="1:9" x14ac:dyDescent="0.2">
      <c r="A92" t="str">
        <f>IF(C92="","",IF(Sheet1!B$2="Y7A1","IMGP Berkshire Dividend Growth ETF",""))</f>
        <v/>
      </c>
      <c r="B92" t="str">
        <f>IF(C92="","",IF(Sheet1!B$2="Y7A1","BDVG",""))</f>
        <v/>
      </c>
      <c r="C92" t="str">
        <f>IF(Sheet1!$E90&gt;0,Sheet1!E90,"")</f>
        <v/>
      </c>
      <c r="D92" t="str">
        <f>IF(Sheet1!$E90&gt;0,Sheet1!M90,"")</f>
        <v/>
      </c>
      <c r="E92" s="8" t="str">
        <f>IF(Sheet1!$E90&gt;0,Sheet1!F90,"")</f>
        <v/>
      </c>
      <c r="G92" s="4" t="str">
        <f>IF(Sheet1!$E90&gt;0,Sheet1!AS90,"")</f>
        <v/>
      </c>
      <c r="H92" s="6" t="str">
        <f>IF(Sheet1!$E90&gt;0,Sheet1!BG90,"")</f>
        <v/>
      </c>
      <c r="I92" s="3" t="str">
        <f>IF(Sheet1!$E90&gt;0,Sheet1!DL90/100,"")</f>
        <v/>
      </c>
    </row>
    <row r="93" spans="1:9" x14ac:dyDescent="0.2">
      <c r="A93" t="str">
        <f>IF(C93="","",IF(Sheet1!B$2="Y7A1","IMGP Berkshire Dividend Growth ETF",""))</f>
        <v/>
      </c>
      <c r="B93" t="str">
        <f>IF(C93="","",IF(Sheet1!B$2="Y7A1","BDVG",""))</f>
        <v/>
      </c>
      <c r="C93" t="str">
        <f>IF(Sheet1!$E91&gt;0,Sheet1!E91,"")</f>
        <v/>
      </c>
      <c r="D93" t="str">
        <f>IF(Sheet1!$E91&gt;0,Sheet1!M91,"")</f>
        <v/>
      </c>
      <c r="E93" s="8" t="str">
        <f>IF(Sheet1!$E91&gt;0,Sheet1!F91,"")</f>
        <v/>
      </c>
      <c r="G93" s="4" t="str">
        <f>IF(Sheet1!$E91&gt;0,Sheet1!AS91,"")</f>
        <v/>
      </c>
      <c r="H93" s="6" t="str">
        <f>IF(Sheet1!$E91&gt;0,Sheet1!BG91,"")</f>
        <v/>
      </c>
      <c r="I93" s="3" t="str">
        <f>IF(Sheet1!$E91&gt;0,Sheet1!DL91/100,"")</f>
        <v/>
      </c>
    </row>
    <row r="94" spans="1:9" x14ac:dyDescent="0.2">
      <c r="A94" t="str">
        <f>IF(C94="","",IF(Sheet1!B$2="Y7A1","IMGP Berkshire Dividend Growth ETF",""))</f>
        <v/>
      </c>
      <c r="B94" t="str">
        <f>IF(C94="","",IF(Sheet1!B$2="Y7A1","BDVG",""))</f>
        <v/>
      </c>
      <c r="C94" t="str">
        <f>IF(Sheet1!$E92&gt;0,Sheet1!E92,"")</f>
        <v/>
      </c>
      <c r="D94" t="str">
        <f>IF(Sheet1!$E92&gt;0,Sheet1!M92,"")</f>
        <v/>
      </c>
      <c r="E94" s="8" t="str">
        <f>IF(Sheet1!$E92&gt;0,Sheet1!F92,"")</f>
        <v/>
      </c>
      <c r="G94" s="4" t="str">
        <f>IF(Sheet1!$E92&gt;0,Sheet1!AS92,"")</f>
        <v/>
      </c>
      <c r="H94" s="6" t="str">
        <f>IF(Sheet1!$E92&gt;0,Sheet1!BG92,"")</f>
        <v/>
      </c>
      <c r="I94" s="3" t="str">
        <f>IF(Sheet1!$E92&gt;0,Sheet1!DL92/100,"")</f>
        <v/>
      </c>
    </row>
    <row r="95" spans="1:9" x14ac:dyDescent="0.2">
      <c r="A95" t="str">
        <f>IF(C95="","",IF(Sheet1!B$2="Y7A1","IMGP Berkshire Dividend Growth ETF",""))</f>
        <v/>
      </c>
      <c r="B95" t="str">
        <f>IF(C95="","",IF(Sheet1!B$2="Y7A1","BDVG",""))</f>
        <v/>
      </c>
      <c r="C95" t="str">
        <f>IF(Sheet1!$E93&gt;0,Sheet1!E93,"")</f>
        <v/>
      </c>
      <c r="D95" t="str">
        <f>IF(Sheet1!$E93&gt;0,Sheet1!M93,"")</f>
        <v/>
      </c>
      <c r="E95" s="8" t="str">
        <f>IF(Sheet1!$E93&gt;0,Sheet1!F93,"")</f>
        <v/>
      </c>
      <c r="G95" s="4" t="str">
        <f>IF(Sheet1!$E93&gt;0,Sheet1!AS93,"")</f>
        <v/>
      </c>
      <c r="H95" s="6" t="str">
        <f>IF(Sheet1!$E93&gt;0,Sheet1!BG93,"")</f>
        <v/>
      </c>
      <c r="I95" s="3" t="str">
        <f>IF(Sheet1!$E93&gt;0,Sheet1!DL93/100,"")</f>
        <v/>
      </c>
    </row>
    <row r="96" spans="1:9" x14ac:dyDescent="0.2">
      <c r="A96" t="str">
        <f>IF(C96="","",IF(Sheet1!B$2="Y7A1","IMGP Berkshire Dividend Growth ETF",""))</f>
        <v/>
      </c>
      <c r="B96" t="str">
        <f>IF(C96="","",IF(Sheet1!B$2="Y7A1","BDVG",""))</f>
        <v/>
      </c>
      <c r="C96" t="str">
        <f>IF(Sheet1!$E94&gt;0,Sheet1!E94,"")</f>
        <v/>
      </c>
      <c r="D96" t="str">
        <f>IF(Sheet1!$E94&gt;0,Sheet1!M94,"")</f>
        <v/>
      </c>
      <c r="E96" s="8" t="str">
        <f>IF(Sheet1!$E94&gt;0,Sheet1!F94,"")</f>
        <v/>
      </c>
      <c r="G96" s="4" t="str">
        <f>IF(Sheet1!$E94&gt;0,Sheet1!AS94,"")</f>
        <v/>
      </c>
      <c r="H96" s="6" t="str">
        <f>IF(Sheet1!$E94&gt;0,Sheet1!BG94,"")</f>
        <v/>
      </c>
      <c r="I96" s="3" t="str">
        <f>IF(Sheet1!$E94&gt;0,Sheet1!DL94/100,"")</f>
        <v/>
      </c>
    </row>
    <row r="97" spans="1:9" x14ac:dyDescent="0.2">
      <c r="A97" t="str">
        <f>IF(C97="","",IF(Sheet1!B$2="Y7A1","IMGP Berkshire Dividend Growth ETF",""))</f>
        <v/>
      </c>
      <c r="B97" t="str">
        <f>IF(C97="","",IF(Sheet1!B$2="Y7A1","BDVG",""))</f>
        <v/>
      </c>
      <c r="C97" t="str">
        <f>IF(Sheet1!$E95&gt;0,Sheet1!E95,"")</f>
        <v/>
      </c>
      <c r="D97" t="str">
        <f>IF(Sheet1!$E95&gt;0,Sheet1!M95,"")</f>
        <v/>
      </c>
      <c r="E97" s="8" t="str">
        <f>IF(Sheet1!$E95&gt;0,Sheet1!F95,"")</f>
        <v/>
      </c>
      <c r="G97" s="4" t="str">
        <f>IF(Sheet1!$E95&gt;0,Sheet1!AS95,"")</f>
        <v/>
      </c>
      <c r="H97" s="6" t="str">
        <f>IF(Sheet1!$E95&gt;0,Sheet1!BG95,"")</f>
        <v/>
      </c>
      <c r="I97" s="3" t="str">
        <f>IF(Sheet1!$E95&gt;0,Sheet1!DL95/100,"")</f>
        <v/>
      </c>
    </row>
    <row r="98" spans="1:9" x14ac:dyDescent="0.2">
      <c r="A98" t="str">
        <f>IF(C98="","",IF(Sheet1!B$2="Y7A1","IMGP Berkshire Dividend Growth ETF",""))</f>
        <v/>
      </c>
      <c r="B98" t="str">
        <f>IF(C98="","",IF(Sheet1!B$2="Y7A1","BDVG",""))</f>
        <v/>
      </c>
      <c r="C98" t="str">
        <f>IF(Sheet1!$E96&gt;0,Sheet1!E96,"")</f>
        <v/>
      </c>
      <c r="D98" t="str">
        <f>IF(Sheet1!$E96&gt;0,Sheet1!M96,"")</f>
        <v/>
      </c>
      <c r="E98" s="8" t="str">
        <f>IF(Sheet1!$E96&gt;0,Sheet1!F96,"")</f>
        <v/>
      </c>
      <c r="G98" s="4" t="str">
        <f>IF(Sheet1!$E96&gt;0,Sheet1!AS96,"")</f>
        <v/>
      </c>
      <c r="H98" s="6" t="str">
        <f>IF(Sheet1!$E96&gt;0,Sheet1!BG96,"")</f>
        <v/>
      </c>
      <c r="I98" s="3" t="str">
        <f>IF(Sheet1!$E96&gt;0,Sheet1!DL96/100,"")</f>
        <v/>
      </c>
    </row>
    <row r="99" spans="1:9" x14ac:dyDescent="0.2">
      <c r="A99" t="str">
        <f>IF(C99="","",IF(Sheet1!B$2="Y7A1","IMGP Berkshire Dividend Growth ETF",""))</f>
        <v/>
      </c>
      <c r="B99" t="str">
        <f>IF(C99="","",IF(Sheet1!B$2="Y7A1","BDVG",""))</f>
        <v/>
      </c>
      <c r="C99" t="str">
        <f>IF(Sheet1!$E97&gt;0,Sheet1!E97,"")</f>
        <v/>
      </c>
      <c r="D99" t="str">
        <f>IF(Sheet1!$E97&gt;0,Sheet1!M97,"")</f>
        <v/>
      </c>
      <c r="E99" s="8" t="str">
        <f>IF(Sheet1!$E97&gt;0,Sheet1!F97,"")</f>
        <v/>
      </c>
      <c r="G99" s="4" t="str">
        <f>IF(Sheet1!$E97&gt;0,Sheet1!AS97,"")</f>
        <v/>
      </c>
      <c r="H99" s="6" t="str">
        <f>IF(Sheet1!$E97&gt;0,Sheet1!BG97,"")</f>
        <v/>
      </c>
      <c r="I99" s="3" t="str">
        <f>IF(Sheet1!$E97&gt;0,Sheet1!DL97/100,"")</f>
        <v/>
      </c>
    </row>
    <row r="100" spans="1:9" x14ac:dyDescent="0.2">
      <c r="A100" t="str">
        <f>IF(C100="","",IF(Sheet1!B$2="Y7A1","IMGP Berkshire Dividend Growth ETF",""))</f>
        <v/>
      </c>
      <c r="B100" t="str">
        <f>IF(C100="","",IF(Sheet1!B$2="Y7A1","BDVG",""))</f>
        <v/>
      </c>
      <c r="C100" t="str">
        <f>IF(Sheet1!$E98&gt;0,Sheet1!E98,"")</f>
        <v/>
      </c>
      <c r="D100" t="str">
        <f>IF(Sheet1!$E98&gt;0,Sheet1!M98,"")</f>
        <v/>
      </c>
      <c r="E100" s="8" t="str">
        <f>IF(Sheet1!$E98&gt;0,Sheet1!F98,"")</f>
        <v/>
      </c>
      <c r="G100" s="4" t="str">
        <f>IF(Sheet1!$E98&gt;0,Sheet1!AS98,"")</f>
        <v/>
      </c>
      <c r="H100" s="6" t="str">
        <f>IF(Sheet1!$E98&gt;0,Sheet1!BG98,"")</f>
        <v/>
      </c>
      <c r="I100" s="3" t="str">
        <f>IF(Sheet1!$E98&gt;0,Sheet1!DL98/100,"")</f>
        <v/>
      </c>
    </row>
    <row r="101" spans="1:9" x14ac:dyDescent="0.2">
      <c r="A101" t="str">
        <f>IF(C101="","",IF(Sheet1!B$2="Y7A1","IMGP Berkshire Dividend Growth ETF",""))</f>
        <v/>
      </c>
      <c r="B101" t="str">
        <f>IF(C101="","",IF(Sheet1!B$2="Y7A1","BDVG",""))</f>
        <v/>
      </c>
      <c r="C101" t="str">
        <f>IF(Sheet1!$E99&gt;0,Sheet1!E99,"")</f>
        <v/>
      </c>
      <c r="D101" t="str">
        <f>IF(Sheet1!$E99&gt;0,Sheet1!M99,"")</f>
        <v/>
      </c>
      <c r="E101" s="8" t="str">
        <f>IF(Sheet1!$E99&gt;0,Sheet1!F99,"")</f>
        <v/>
      </c>
      <c r="G101" s="4" t="str">
        <f>IF(Sheet1!$E99&gt;0,Sheet1!AS99,"")</f>
        <v/>
      </c>
      <c r="H101" s="6" t="str">
        <f>IF(Sheet1!$E99&gt;0,Sheet1!BG99,"")</f>
        <v/>
      </c>
      <c r="I101" s="3" t="str">
        <f>IF(Sheet1!$E99&gt;0,Sheet1!DL99/100,"")</f>
        <v/>
      </c>
    </row>
    <row r="102" spans="1:9" x14ac:dyDescent="0.2">
      <c r="A102" t="str">
        <f>IF(C102="","",IF(Sheet1!B$2="Y7A1","IMGP Berkshire Dividend Growth ETF",""))</f>
        <v/>
      </c>
      <c r="B102" t="str">
        <f>IF(C102="","",IF(Sheet1!B$2="Y7A1","BDVG",""))</f>
        <v/>
      </c>
      <c r="C102" t="str">
        <f>IF(Sheet1!$E100&gt;0,Sheet1!E100,"")</f>
        <v/>
      </c>
      <c r="D102" t="str">
        <f>IF(Sheet1!$E100&gt;0,Sheet1!M100,"")</f>
        <v/>
      </c>
      <c r="E102" s="8" t="str">
        <f>IF(Sheet1!$E100&gt;0,Sheet1!F100,"")</f>
        <v/>
      </c>
      <c r="G102" s="4" t="str">
        <f>IF(Sheet1!$E100&gt;0,Sheet1!AS100,"")</f>
        <v/>
      </c>
      <c r="H102" s="6" t="str">
        <f>IF(Sheet1!$E100&gt;0,Sheet1!BG100,"")</f>
        <v/>
      </c>
      <c r="I102" s="3" t="str">
        <f>IF(Sheet1!$E100&gt;0,Sheet1!DL100/100,"")</f>
        <v/>
      </c>
    </row>
    <row r="103" spans="1:9" x14ac:dyDescent="0.2">
      <c r="A103" t="str">
        <f>IF(C103="","",IF(Sheet1!B$2="Y7A1","IMGP Berkshire Dividend Growth ETF",""))</f>
        <v/>
      </c>
      <c r="B103" t="str">
        <f>IF(C103="","",IF(Sheet1!B$2="Y7A1","BDVG",""))</f>
        <v/>
      </c>
      <c r="C103" t="str">
        <f>IF(Sheet1!$E101&gt;0,Sheet1!E101,"")</f>
        <v/>
      </c>
      <c r="D103" t="str">
        <f>IF(Sheet1!$E101&gt;0,Sheet1!M101,"")</f>
        <v/>
      </c>
      <c r="E103" s="8" t="str">
        <f>IF(Sheet1!$E101&gt;0,Sheet1!F101,"")</f>
        <v/>
      </c>
      <c r="G103" s="4" t="str">
        <f>IF(Sheet1!$E101&gt;0,Sheet1!AS101,"")</f>
        <v/>
      </c>
      <c r="H103" s="6" t="str">
        <f>IF(Sheet1!$E101&gt;0,Sheet1!BG101,"")</f>
        <v/>
      </c>
      <c r="I103" s="3" t="str">
        <f>IF(Sheet1!$E101&gt;0,Sheet1!DL101/100,"")</f>
        <v/>
      </c>
    </row>
    <row r="104" spans="1:9" x14ac:dyDescent="0.2">
      <c r="A104" t="str">
        <f>IF(C104="","",IF(Sheet1!B$2="Y7A1","IMGP Berkshire Dividend Growth ETF",""))</f>
        <v/>
      </c>
      <c r="B104" t="str">
        <f>IF(C104="","",IF(Sheet1!B$2="Y7A1","BDVG",""))</f>
        <v/>
      </c>
      <c r="C104" t="str">
        <f>IF(Sheet1!$E102&gt;0,Sheet1!E102,"")</f>
        <v/>
      </c>
      <c r="D104" t="str">
        <f>IF(Sheet1!$E102&gt;0,Sheet1!M102,"")</f>
        <v/>
      </c>
      <c r="E104" s="8" t="str">
        <f>IF(Sheet1!$E102&gt;0,Sheet1!F102,"")</f>
        <v/>
      </c>
      <c r="G104" s="4" t="str">
        <f>IF(Sheet1!$E102&gt;0,Sheet1!AS102,"")</f>
        <v/>
      </c>
      <c r="H104" s="6" t="str">
        <f>IF(Sheet1!$E102&gt;0,Sheet1!BG102,"")</f>
        <v/>
      </c>
      <c r="I104" s="3" t="str">
        <f>IF(Sheet1!$E102&gt;0,Sheet1!DL102/100,"")</f>
        <v/>
      </c>
    </row>
    <row r="105" spans="1:9" x14ac:dyDescent="0.2">
      <c r="A105" t="str">
        <f>IF(C105="","",IF(Sheet1!B$2="Y7A1","IMGP Berkshire Dividend Growth ETF",""))</f>
        <v/>
      </c>
      <c r="B105" t="str">
        <f>IF(C105="","",IF(Sheet1!B$2="Y7A1","BDVG",""))</f>
        <v/>
      </c>
      <c r="C105" t="str">
        <f>IF(Sheet1!$E103&gt;0,Sheet1!E103,"")</f>
        <v/>
      </c>
      <c r="D105" t="str">
        <f>IF(Sheet1!$E103&gt;0,Sheet1!M103,"")</f>
        <v/>
      </c>
      <c r="E105" s="8" t="str">
        <f>IF(Sheet1!$E103&gt;0,Sheet1!F103,"")</f>
        <v/>
      </c>
      <c r="G105" s="4" t="str">
        <f>IF(Sheet1!$E103&gt;0,Sheet1!AS103,"")</f>
        <v/>
      </c>
      <c r="H105" s="6" t="str">
        <f>IF(Sheet1!$E103&gt;0,Sheet1!BG103,"")</f>
        <v/>
      </c>
      <c r="I105" s="3" t="str">
        <f>IF(Sheet1!$E103&gt;0,Sheet1!DL103/100,"")</f>
        <v/>
      </c>
    </row>
    <row r="106" spans="1:9" x14ac:dyDescent="0.2">
      <c r="A106" t="str">
        <f>IF(C106="","",IF(Sheet1!B$2="Y7A1","IMGP Berkshire Dividend Growth ETF",""))</f>
        <v/>
      </c>
      <c r="B106" t="str">
        <f>IF(C106="","",IF(Sheet1!B$2="Y7A1","BDVG",""))</f>
        <v/>
      </c>
      <c r="C106" t="str">
        <f>IF(Sheet1!$E104&gt;0,Sheet1!E104,"")</f>
        <v/>
      </c>
      <c r="D106" t="str">
        <f>IF(Sheet1!$E104&gt;0,Sheet1!M104,"")</f>
        <v/>
      </c>
      <c r="E106" s="8" t="str">
        <f>IF(Sheet1!$E104&gt;0,Sheet1!F104,"")</f>
        <v/>
      </c>
      <c r="G106" s="4" t="str">
        <f>IF(Sheet1!$E104&gt;0,Sheet1!AS104,"")</f>
        <v/>
      </c>
      <c r="H106" s="6" t="str">
        <f>IF(Sheet1!$E104&gt;0,Sheet1!BG104,"")</f>
        <v/>
      </c>
      <c r="I106" s="3" t="str">
        <f>IF(Sheet1!$E104&gt;0,Sheet1!DL104/100,"")</f>
        <v/>
      </c>
    </row>
    <row r="107" spans="1:9" x14ac:dyDescent="0.2">
      <c r="A107" t="str">
        <f>IF(C107="","",IF(Sheet1!B$2="Y7A1","IMGP Berkshire Dividend Growth ETF",""))</f>
        <v/>
      </c>
      <c r="B107" t="str">
        <f>IF(C107="","",IF(Sheet1!B$2="Y7A1","BDVG",""))</f>
        <v/>
      </c>
      <c r="C107" t="str">
        <f>IF(Sheet1!$E105&gt;0,Sheet1!E105,"")</f>
        <v/>
      </c>
      <c r="D107" t="str">
        <f>IF(Sheet1!$E105&gt;0,Sheet1!M105,"")</f>
        <v/>
      </c>
      <c r="E107" s="8" t="str">
        <f>IF(Sheet1!$E105&gt;0,Sheet1!F105,"")</f>
        <v/>
      </c>
      <c r="G107" s="4" t="str">
        <f>IF(Sheet1!$E105&gt;0,Sheet1!AS105,"")</f>
        <v/>
      </c>
      <c r="H107" s="6" t="str">
        <f>IF(Sheet1!$E105&gt;0,Sheet1!BG105,"")</f>
        <v/>
      </c>
      <c r="I107" s="3" t="str">
        <f>IF(Sheet1!$E105&gt;0,Sheet1!DL105/100,"")</f>
        <v/>
      </c>
    </row>
    <row r="108" spans="1:9" x14ac:dyDescent="0.2">
      <c r="A108" t="str">
        <f>IF(C108="","",IF(Sheet1!B$2="Y7A1","IMGP Berkshire Dividend Growth ETF",""))</f>
        <v/>
      </c>
      <c r="B108" t="str">
        <f>IF(C108="","",IF(Sheet1!B$2="Y7A1","BDVG",""))</f>
        <v/>
      </c>
      <c r="C108" t="str">
        <f>IF(Sheet1!$E106&gt;0,Sheet1!E106,"")</f>
        <v/>
      </c>
      <c r="D108" t="str">
        <f>IF(Sheet1!$E106&gt;0,Sheet1!M106,"")</f>
        <v/>
      </c>
      <c r="E108" s="8" t="str">
        <f>IF(Sheet1!$E106&gt;0,Sheet1!F106,"")</f>
        <v/>
      </c>
      <c r="G108" s="4" t="str">
        <f>IF(Sheet1!$E106&gt;0,Sheet1!AS106,"")</f>
        <v/>
      </c>
      <c r="H108" s="6" t="str">
        <f>IF(Sheet1!$E106&gt;0,Sheet1!BG106,"")</f>
        <v/>
      </c>
      <c r="I108" s="3" t="str">
        <f>IF(Sheet1!$E106&gt;0,Sheet1!DL106/100,"")</f>
        <v/>
      </c>
    </row>
    <row r="109" spans="1:9" x14ac:dyDescent="0.2">
      <c r="A109" t="str">
        <f>IF(C109="","",IF(Sheet1!B$2="Y7A1","IMGP Berkshire Dividend Growth ETF",""))</f>
        <v/>
      </c>
      <c r="B109" t="str">
        <f>IF(C109="","",IF(Sheet1!B$2="Y7A1","BDVG",""))</f>
        <v/>
      </c>
      <c r="C109" t="str">
        <f>IF(Sheet1!$E107&gt;0,Sheet1!E107,"")</f>
        <v/>
      </c>
      <c r="D109" t="str">
        <f>IF(Sheet1!$E107&gt;0,Sheet1!M107,"")</f>
        <v/>
      </c>
      <c r="E109" s="8" t="str">
        <f>IF(Sheet1!$E107&gt;0,Sheet1!F107,"")</f>
        <v/>
      </c>
      <c r="G109" s="4" t="str">
        <f>IF(Sheet1!$E107&gt;0,Sheet1!AS107,"")</f>
        <v/>
      </c>
      <c r="H109" s="6" t="str">
        <f>IF(Sheet1!$E107&gt;0,Sheet1!BG107,"")</f>
        <v/>
      </c>
      <c r="I109" s="3" t="str">
        <f>IF(Sheet1!$E107&gt;0,Sheet1!DL107/100,"")</f>
        <v/>
      </c>
    </row>
    <row r="110" spans="1:9" x14ac:dyDescent="0.2">
      <c r="A110" t="str">
        <f>IF(C110="","",IF(Sheet1!B$2="Y7A1","IMGP Berkshire Dividend Growth ETF",""))</f>
        <v/>
      </c>
      <c r="B110" t="str">
        <f>IF(C110="","",IF(Sheet1!B$2="Y7A1","BDVG",""))</f>
        <v/>
      </c>
      <c r="C110" t="str">
        <f>IF(Sheet1!$E108&gt;0,Sheet1!E108,"")</f>
        <v/>
      </c>
      <c r="D110" t="str">
        <f>IF(Sheet1!$E108&gt;0,Sheet1!M108,"")</f>
        <v/>
      </c>
      <c r="E110" s="8" t="str">
        <f>IF(Sheet1!$E108&gt;0,Sheet1!F108,"")</f>
        <v/>
      </c>
      <c r="G110" s="4" t="str">
        <f>IF(Sheet1!$E108&gt;0,Sheet1!AS108,"")</f>
        <v/>
      </c>
      <c r="H110" s="6" t="str">
        <f>IF(Sheet1!$E108&gt;0,Sheet1!BG108,"")</f>
        <v/>
      </c>
      <c r="I110" s="3" t="str">
        <f>IF(Sheet1!$E108&gt;0,Sheet1!DL108/100,"")</f>
        <v/>
      </c>
    </row>
    <row r="111" spans="1:9" x14ac:dyDescent="0.2">
      <c r="A111" t="str">
        <f>IF(C111="","",IF(Sheet1!B$2="Y7A1","IMGP Berkshire Dividend Growth ETF",""))</f>
        <v/>
      </c>
      <c r="B111" t="str">
        <f>IF(C111="","",IF(Sheet1!B$2="Y7A1","BDVG",""))</f>
        <v/>
      </c>
      <c r="C111" t="str">
        <f>IF(Sheet1!$E109&gt;0,Sheet1!E109,"")</f>
        <v/>
      </c>
      <c r="D111" t="str">
        <f>IF(Sheet1!$E109&gt;0,Sheet1!M109,"")</f>
        <v/>
      </c>
      <c r="E111" s="8" t="str">
        <f>IF(Sheet1!$E109&gt;0,Sheet1!F109,"")</f>
        <v/>
      </c>
      <c r="G111" s="4" t="str">
        <f>IF(Sheet1!$E109&gt;0,Sheet1!AS109,"")</f>
        <v/>
      </c>
      <c r="H111" s="6" t="str">
        <f>IF(Sheet1!$E109&gt;0,Sheet1!BG109,"")</f>
        <v/>
      </c>
      <c r="I111" s="3" t="str">
        <f>IF(Sheet1!$E109&gt;0,Sheet1!DL109/100,"")</f>
        <v/>
      </c>
    </row>
    <row r="112" spans="1:9" x14ac:dyDescent="0.2">
      <c r="A112" t="str">
        <f>IF(C112="","",IF(Sheet1!B$2="Y7A1","IMGP Berkshire Dividend Growth ETF",""))</f>
        <v/>
      </c>
      <c r="B112" t="str">
        <f>IF(C112="","",IF(Sheet1!B$2="Y7A1","BDVG",""))</f>
        <v/>
      </c>
      <c r="C112" t="str">
        <f>IF(Sheet1!$E110&gt;0,Sheet1!E110,"")</f>
        <v/>
      </c>
      <c r="D112" t="str">
        <f>IF(Sheet1!$E110&gt;0,Sheet1!M110,"")</f>
        <v/>
      </c>
      <c r="E112" s="8" t="str">
        <f>IF(Sheet1!$E110&gt;0,Sheet1!F110,"")</f>
        <v/>
      </c>
      <c r="G112" s="4" t="str">
        <f>IF(Sheet1!$E110&gt;0,Sheet1!AS110,"")</f>
        <v/>
      </c>
      <c r="H112" s="6" t="str">
        <f>IF(Sheet1!$E110&gt;0,Sheet1!BG110,"")</f>
        <v/>
      </c>
      <c r="I112" s="3" t="str">
        <f>IF(Sheet1!$E110&gt;0,Sheet1!DL110/100,"")</f>
        <v/>
      </c>
    </row>
    <row r="113" spans="1:9" x14ac:dyDescent="0.2">
      <c r="A113" t="str">
        <f>IF(C113="","",IF(Sheet1!B$2="Y7A1","IMGP Berkshire Dividend Growth ETF",""))</f>
        <v/>
      </c>
      <c r="B113" t="str">
        <f>IF(C113="","",IF(Sheet1!B$2="Y7A1","BDVG",""))</f>
        <v/>
      </c>
      <c r="C113" t="str">
        <f>IF(Sheet1!$E111&gt;0,Sheet1!E111,"")</f>
        <v/>
      </c>
      <c r="D113" t="str">
        <f>IF(Sheet1!$E111&gt;0,Sheet1!M111,"")</f>
        <v/>
      </c>
      <c r="E113" s="8" t="str">
        <f>IF(Sheet1!$E111&gt;0,Sheet1!F111,"")</f>
        <v/>
      </c>
      <c r="G113" s="4" t="str">
        <f>IF(Sheet1!$E111&gt;0,Sheet1!AS111,"")</f>
        <v/>
      </c>
      <c r="H113" s="6" t="str">
        <f>IF(Sheet1!$E111&gt;0,Sheet1!BG111,"")</f>
        <v/>
      </c>
      <c r="I113" s="3" t="str">
        <f>IF(Sheet1!$E111&gt;0,Sheet1!DL111/100,"")</f>
        <v/>
      </c>
    </row>
    <row r="114" spans="1:9" x14ac:dyDescent="0.2">
      <c r="A114" t="str">
        <f>IF(C114="","",IF(Sheet1!B$2="Y7A1","IMGP Berkshire Dividend Growth ETF",""))</f>
        <v/>
      </c>
      <c r="B114" t="str">
        <f>IF(C114="","",IF(Sheet1!B$2="Y7A1","BDVG",""))</f>
        <v/>
      </c>
      <c r="C114" t="str">
        <f>IF(Sheet1!$E112&gt;0,Sheet1!E112,"")</f>
        <v/>
      </c>
      <c r="D114" t="str">
        <f>IF(Sheet1!$E112&gt;0,Sheet1!M112,"")</f>
        <v/>
      </c>
      <c r="E114" s="8" t="str">
        <f>IF(Sheet1!$E112&gt;0,Sheet1!F112,"")</f>
        <v/>
      </c>
      <c r="G114" s="4" t="str">
        <f>IF(Sheet1!$E112&gt;0,Sheet1!AS112,"")</f>
        <v/>
      </c>
      <c r="H114" s="6" t="str">
        <f>IF(Sheet1!$E112&gt;0,Sheet1!BG112,"")</f>
        <v/>
      </c>
      <c r="I114" s="3" t="str">
        <f>IF(Sheet1!$E112&gt;0,Sheet1!DL112/100,"")</f>
        <v/>
      </c>
    </row>
    <row r="115" spans="1:9" x14ac:dyDescent="0.2">
      <c r="A115" t="str">
        <f>IF(C115="","",IF(Sheet1!B$2="Y7A1","IMGP Berkshire Dividend Growth ETF",""))</f>
        <v/>
      </c>
      <c r="B115" t="str">
        <f>IF(C115="","",IF(Sheet1!B$2="Y7A1","BDVG",""))</f>
        <v/>
      </c>
      <c r="C115" t="str">
        <f>IF(Sheet1!$E113&gt;0,Sheet1!E113,"")</f>
        <v/>
      </c>
      <c r="D115" t="str">
        <f>IF(Sheet1!$E113&gt;0,Sheet1!M113,"")</f>
        <v/>
      </c>
      <c r="E115" s="8" t="str">
        <f>IF(Sheet1!$E113&gt;0,Sheet1!F113,"")</f>
        <v/>
      </c>
      <c r="G115" s="4" t="str">
        <f>IF(Sheet1!$E113&gt;0,Sheet1!AS113,"")</f>
        <v/>
      </c>
      <c r="H115" s="6" t="str">
        <f>IF(Sheet1!$E113&gt;0,Sheet1!BG113,"")</f>
        <v/>
      </c>
      <c r="I115" s="3" t="str">
        <f>IF(Sheet1!$E113&gt;0,Sheet1!DL113/100,"")</f>
        <v/>
      </c>
    </row>
    <row r="116" spans="1:9" x14ac:dyDescent="0.2">
      <c r="A116" t="str">
        <f>IF(C116="","",IF(Sheet1!B$2="Y7A1","IMGP Berkshire Dividend Growth ETF",""))</f>
        <v/>
      </c>
      <c r="B116" t="str">
        <f>IF(C116="","",IF(Sheet1!B$2="Y7A1","BDVG",""))</f>
        <v/>
      </c>
      <c r="C116" t="str">
        <f>IF(Sheet1!$E114&gt;0,Sheet1!E114,"")</f>
        <v/>
      </c>
      <c r="D116" t="str">
        <f>IF(Sheet1!$E114&gt;0,Sheet1!M114,"")</f>
        <v/>
      </c>
      <c r="E116" s="8" t="str">
        <f>IF(Sheet1!$E114&gt;0,Sheet1!F114,"")</f>
        <v/>
      </c>
      <c r="G116" s="4" t="str">
        <f>IF(Sheet1!$E114&gt;0,Sheet1!AS114,"")</f>
        <v/>
      </c>
      <c r="H116" s="6" t="str">
        <f>IF(Sheet1!$E114&gt;0,Sheet1!BG114,"")</f>
        <v/>
      </c>
      <c r="I116" s="3" t="str">
        <f>IF(Sheet1!$E114&gt;0,Sheet1!DL114/100,"")</f>
        <v/>
      </c>
    </row>
    <row r="117" spans="1:9" x14ac:dyDescent="0.2">
      <c r="A117" t="str">
        <f>IF(C117="","",IF(Sheet1!B$2="Y7A1","IMGP Berkshire Dividend Growth ETF",""))</f>
        <v/>
      </c>
      <c r="B117" t="str">
        <f>IF(C117="","",IF(Sheet1!B$2="Y7A1","BDVG",""))</f>
        <v/>
      </c>
      <c r="C117" t="str">
        <f>IF(Sheet1!$E115&gt;0,Sheet1!E115,"")</f>
        <v/>
      </c>
      <c r="D117" t="str">
        <f>IF(Sheet1!$E115&gt;0,Sheet1!M115,"")</f>
        <v/>
      </c>
      <c r="E117" s="8" t="str">
        <f>IF(Sheet1!$E115&gt;0,Sheet1!F115,"")</f>
        <v/>
      </c>
      <c r="G117" s="4" t="str">
        <f>IF(Sheet1!$E115&gt;0,Sheet1!AS115,"")</f>
        <v/>
      </c>
      <c r="H117" s="6" t="str">
        <f>IF(Sheet1!$E115&gt;0,Sheet1!BG115,"")</f>
        <v/>
      </c>
      <c r="I117" s="3" t="str">
        <f>IF(Sheet1!$E115&gt;0,Sheet1!DL115/100,"")</f>
        <v/>
      </c>
    </row>
    <row r="118" spans="1:9" x14ac:dyDescent="0.2">
      <c r="A118" t="str">
        <f>IF(C118="","",IF(Sheet1!B$2="Y7A1","IMGP Berkshire Dividend Growth ETF",""))</f>
        <v/>
      </c>
      <c r="B118" t="str">
        <f>IF(C118="","",IF(Sheet1!B$2="Y7A1","BDVG",""))</f>
        <v/>
      </c>
      <c r="C118" t="str">
        <f>IF(Sheet1!$E116&gt;0,Sheet1!E116,"")</f>
        <v/>
      </c>
      <c r="D118" t="str">
        <f>IF(Sheet1!$E116&gt;0,Sheet1!M116,"")</f>
        <v/>
      </c>
      <c r="E118" s="8" t="str">
        <f>IF(Sheet1!$E116&gt;0,Sheet1!F116,"")</f>
        <v/>
      </c>
      <c r="G118" s="4" t="str">
        <f>IF(Sheet1!$E116&gt;0,Sheet1!AS116,"")</f>
        <v/>
      </c>
      <c r="H118" s="6" t="str">
        <f>IF(Sheet1!$E116&gt;0,Sheet1!BG116,"")</f>
        <v/>
      </c>
      <c r="I118" s="3" t="str">
        <f>IF(Sheet1!$E116&gt;0,Sheet1!DL116/100,"")</f>
        <v/>
      </c>
    </row>
    <row r="119" spans="1:9" x14ac:dyDescent="0.2">
      <c r="A119" t="str">
        <f>IF(C119="","",IF(Sheet1!B$2="Y7A1","IMGP Berkshire Dividend Growth ETF",""))</f>
        <v/>
      </c>
      <c r="B119" t="str">
        <f>IF(C119="","",IF(Sheet1!B$2="Y7A1","BDVG",""))</f>
        <v/>
      </c>
      <c r="C119" t="str">
        <f>IF(Sheet1!$E117&gt;0,Sheet1!E117,"")</f>
        <v/>
      </c>
      <c r="D119" t="str">
        <f>IF(Sheet1!$E117&gt;0,Sheet1!M117,"")</f>
        <v/>
      </c>
      <c r="E119" s="8" t="str">
        <f>IF(Sheet1!$E117&gt;0,Sheet1!F117,"")</f>
        <v/>
      </c>
      <c r="G119" s="4" t="str">
        <f>IF(Sheet1!$E117&gt;0,Sheet1!AS117,"")</f>
        <v/>
      </c>
      <c r="H119" s="6" t="str">
        <f>IF(Sheet1!$E117&gt;0,Sheet1!BG117,"")</f>
        <v/>
      </c>
      <c r="I119" s="3" t="str">
        <f>IF(Sheet1!$E117&gt;0,Sheet1!DL117/100,"")</f>
        <v/>
      </c>
    </row>
    <row r="120" spans="1:9" x14ac:dyDescent="0.2">
      <c r="A120" t="str">
        <f>IF(C120="","",IF(Sheet1!B$2="Y7A1","IMGP Berkshire Dividend Growth ETF",""))</f>
        <v/>
      </c>
      <c r="B120" t="str">
        <f>IF(C120="","",IF(Sheet1!B$2="Y7A1","BDVG",""))</f>
        <v/>
      </c>
      <c r="C120" t="str">
        <f>IF(Sheet1!$E118&gt;0,Sheet1!E118,"")</f>
        <v/>
      </c>
      <c r="D120" t="str">
        <f>IF(Sheet1!$E118&gt;0,Sheet1!M118,"")</f>
        <v/>
      </c>
      <c r="E120" s="8" t="str">
        <f>IF(Sheet1!$E118&gt;0,Sheet1!F118,"")</f>
        <v/>
      </c>
      <c r="G120" s="4" t="str">
        <f>IF(Sheet1!$E118&gt;0,Sheet1!AS118,"")</f>
        <v/>
      </c>
      <c r="H120" s="6" t="str">
        <f>IF(Sheet1!$E118&gt;0,Sheet1!BG118,"")</f>
        <v/>
      </c>
      <c r="I120" s="3" t="str">
        <f>IF(Sheet1!$E118&gt;0,Sheet1!DL118/100,"")</f>
        <v/>
      </c>
    </row>
    <row r="121" spans="1:9" x14ac:dyDescent="0.2">
      <c r="A121" t="str">
        <f>IF(C121="","",IF(Sheet1!B$2="Y7A1","IMGP Berkshire Dividend Growth ETF",""))</f>
        <v/>
      </c>
      <c r="B121" t="str">
        <f>IF(C121="","",IF(Sheet1!B$2="Y7A1","BDVG",""))</f>
        <v/>
      </c>
      <c r="C121" t="str">
        <f>IF(Sheet1!$E119&gt;0,Sheet1!E119,"")</f>
        <v/>
      </c>
      <c r="D121" t="str">
        <f>IF(Sheet1!$E119&gt;0,Sheet1!M119,"")</f>
        <v/>
      </c>
      <c r="E121" s="8" t="str">
        <f>IF(Sheet1!$E119&gt;0,Sheet1!F119,"")</f>
        <v/>
      </c>
      <c r="G121" s="4" t="str">
        <f>IF(Sheet1!$E119&gt;0,Sheet1!AS119,"")</f>
        <v/>
      </c>
      <c r="H121" s="6" t="str">
        <f>IF(Sheet1!$E119&gt;0,Sheet1!BG119,"")</f>
        <v/>
      </c>
      <c r="I121" s="3" t="str">
        <f>IF(Sheet1!$E119&gt;0,Sheet1!DL119/100,"")</f>
        <v/>
      </c>
    </row>
    <row r="122" spans="1:9" x14ac:dyDescent="0.2">
      <c r="A122" t="str">
        <f>IF(C122="","",IF(Sheet1!B$2="Y7A1","IMGP Berkshire Dividend Growth ETF",""))</f>
        <v/>
      </c>
      <c r="B122" t="str">
        <f>IF(C122="","",IF(Sheet1!B$2="Y7A1","BDVG",""))</f>
        <v/>
      </c>
      <c r="C122" t="str">
        <f>IF(Sheet1!$E120&gt;0,Sheet1!E120,"")</f>
        <v/>
      </c>
      <c r="D122" t="str">
        <f>IF(Sheet1!$E120&gt;0,Sheet1!M120,"")</f>
        <v/>
      </c>
      <c r="E122" s="8" t="str">
        <f>IF(Sheet1!$E120&gt;0,Sheet1!F120,"")</f>
        <v/>
      </c>
      <c r="G122" s="4" t="str">
        <f>IF(Sheet1!$E120&gt;0,Sheet1!AS120,"")</f>
        <v/>
      </c>
      <c r="H122" s="6" t="str">
        <f>IF(Sheet1!$E120&gt;0,Sheet1!BG120,"")</f>
        <v/>
      </c>
      <c r="I122" s="3" t="str">
        <f>IF(Sheet1!$E120&gt;0,Sheet1!DL120/100,"")</f>
        <v/>
      </c>
    </row>
    <row r="123" spans="1:9" x14ac:dyDescent="0.2">
      <c r="A123" t="str">
        <f>IF(C123="","",IF(Sheet1!B$2="Y7A1","IMGP Berkshire Dividend Growth ETF",""))</f>
        <v/>
      </c>
      <c r="B123" t="str">
        <f>IF(C123="","",IF(Sheet1!B$2="Y7A1","BDVG",""))</f>
        <v/>
      </c>
      <c r="C123" t="str">
        <f>IF(Sheet1!$E121&gt;0,Sheet1!E121,"")</f>
        <v/>
      </c>
      <c r="D123" t="str">
        <f>IF(Sheet1!$E121&gt;0,Sheet1!M121,"")</f>
        <v/>
      </c>
      <c r="E123" s="8" t="str">
        <f>IF(Sheet1!$E121&gt;0,Sheet1!F121,"")</f>
        <v/>
      </c>
      <c r="G123" s="4" t="str">
        <f>IF(Sheet1!$E121&gt;0,Sheet1!AS121,"")</f>
        <v/>
      </c>
      <c r="H123" s="6" t="str">
        <f>IF(Sheet1!$E121&gt;0,Sheet1!BG121,"")</f>
        <v/>
      </c>
      <c r="I123" s="3" t="str">
        <f>IF(Sheet1!$E121&gt;0,Sheet1!DL121/100,"")</f>
        <v/>
      </c>
    </row>
    <row r="124" spans="1:9" x14ac:dyDescent="0.2">
      <c r="A124" t="str">
        <f>IF(C124="","",IF(Sheet1!B$2="Y7A1","IMGP Berkshire Dividend Growth ETF",""))</f>
        <v/>
      </c>
      <c r="B124" t="str">
        <f>IF(C124="","",IF(Sheet1!B$2="Y7A1","BDVG",""))</f>
        <v/>
      </c>
      <c r="C124" t="str">
        <f>IF(Sheet1!$E122&gt;0,Sheet1!E122,"")</f>
        <v/>
      </c>
      <c r="D124" t="str">
        <f>IF(Sheet1!$E122&gt;0,Sheet1!M122,"")</f>
        <v/>
      </c>
      <c r="E124" s="8" t="str">
        <f>IF(Sheet1!$E122&gt;0,Sheet1!F122,"")</f>
        <v/>
      </c>
      <c r="G124" s="4" t="str">
        <f>IF(Sheet1!$E122&gt;0,Sheet1!AS122,"")</f>
        <v/>
      </c>
      <c r="H124" s="6" t="str">
        <f>IF(Sheet1!$E122&gt;0,Sheet1!BG122,"")</f>
        <v/>
      </c>
      <c r="I124" s="3" t="str">
        <f>IF(Sheet1!$E122&gt;0,Sheet1!DL122/100,"")</f>
        <v/>
      </c>
    </row>
    <row r="125" spans="1:9" x14ac:dyDescent="0.2">
      <c r="A125" t="str">
        <f>IF(C125="","",IF(Sheet1!B$2="Y7A1","IMGP Berkshire Dividend Growth ETF",""))</f>
        <v/>
      </c>
      <c r="B125" t="str">
        <f>IF(C125="","",IF(Sheet1!B$2="Y7A1","BDVG",""))</f>
        <v/>
      </c>
      <c r="C125" t="str">
        <f>IF(Sheet1!$E123&gt;0,Sheet1!E123,"")</f>
        <v/>
      </c>
      <c r="D125" t="str">
        <f>IF(Sheet1!$E123&gt;0,Sheet1!M123,"")</f>
        <v/>
      </c>
      <c r="E125" s="8" t="str">
        <f>IF(Sheet1!$E123&gt;0,Sheet1!F123,"")</f>
        <v/>
      </c>
      <c r="G125" s="4" t="str">
        <f>IF(Sheet1!$E123&gt;0,Sheet1!AS123,"")</f>
        <v/>
      </c>
      <c r="H125" s="6" t="str">
        <f>IF(Sheet1!$E123&gt;0,Sheet1!BG123,"")</f>
        <v/>
      </c>
      <c r="I125" s="3" t="str">
        <f>IF(Sheet1!$E123&gt;0,Sheet1!DL123/100,"")</f>
        <v/>
      </c>
    </row>
    <row r="126" spans="1:9" x14ac:dyDescent="0.2">
      <c r="A126" t="str">
        <f>IF(C126="","",IF(Sheet1!B$2="Y7A1","IMGP Berkshire Dividend Growth ETF",""))</f>
        <v/>
      </c>
      <c r="B126" t="str">
        <f>IF(C126="","",IF(Sheet1!B$2="Y7A1","BDVG",""))</f>
        <v/>
      </c>
      <c r="C126" t="str">
        <f>IF(Sheet1!$E124&gt;0,Sheet1!E124,"")</f>
        <v/>
      </c>
      <c r="D126" t="str">
        <f>IF(Sheet1!$E124&gt;0,Sheet1!M124,"")</f>
        <v/>
      </c>
      <c r="E126" s="8" t="str">
        <f>IF(Sheet1!$E124&gt;0,Sheet1!F124,"")</f>
        <v/>
      </c>
      <c r="G126" s="4" t="str">
        <f>IF(Sheet1!$E124&gt;0,Sheet1!AS124,"")</f>
        <v/>
      </c>
      <c r="H126" s="6" t="str">
        <f>IF(Sheet1!$E124&gt;0,Sheet1!BG124,"")</f>
        <v/>
      </c>
      <c r="I126" s="3" t="str">
        <f>IF(Sheet1!$E124&gt;0,Sheet1!DL124/100,"")</f>
        <v/>
      </c>
    </row>
    <row r="127" spans="1:9" x14ac:dyDescent="0.2">
      <c r="A127" t="str">
        <f>IF(C127="","",IF(Sheet1!B$2="Y7A1","IMGP Berkshire Dividend Growth ETF",""))</f>
        <v/>
      </c>
      <c r="B127" t="str">
        <f>IF(C127="","",IF(Sheet1!B$2="Y7A1","BDVG",""))</f>
        <v/>
      </c>
      <c r="C127" t="str">
        <f>IF(Sheet1!$E125&gt;0,Sheet1!E125,"")</f>
        <v/>
      </c>
      <c r="D127" t="str">
        <f>IF(Sheet1!$E125&gt;0,Sheet1!M125,"")</f>
        <v/>
      </c>
      <c r="E127" s="8" t="str">
        <f>IF(Sheet1!$E125&gt;0,Sheet1!F125,"")</f>
        <v/>
      </c>
      <c r="G127" s="4" t="str">
        <f>IF(Sheet1!$E125&gt;0,Sheet1!AS125,"")</f>
        <v/>
      </c>
      <c r="H127" s="6" t="str">
        <f>IF(Sheet1!$E125&gt;0,Sheet1!BG125,"")</f>
        <v/>
      </c>
      <c r="I127" s="3" t="str">
        <f>IF(Sheet1!$E125&gt;0,Sheet1!DL125/100,"")</f>
        <v/>
      </c>
    </row>
    <row r="128" spans="1:9" x14ac:dyDescent="0.2">
      <c r="A128" t="str">
        <f>IF(C128="","",IF(Sheet1!B$2="Y7A1","IMGP Berkshire Dividend Growth ETF",""))</f>
        <v/>
      </c>
      <c r="B128" t="str">
        <f>IF(C128="","",IF(Sheet1!B$2="Y7A1","BDVG",""))</f>
        <v/>
      </c>
      <c r="C128" t="str">
        <f>IF(Sheet1!$E126&gt;0,Sheet1!E126,"")</f>
        <v/>
      </c>
      <c r="D128" t="str">
        <f>IF(Sheet1!$E126&gt;0,Sheet1!M126,"")</f>
        <v/>
      </c>
      <c r="E128" s="8" t="str">
        <f>IF(Sheet1!$E126&gt;0,Sheet1!F126,"")</f>
        <v/>
      </c>
      <c r="G128" s="4" t="str">
        <f>IF(Sheet1!$E126&gt;0,Sheet1!AS126,"")</f>
        <v/>
      </c>
      <c r="H128" s="6" t="str">
        <f>IF(Sheet1!$E126&gt;0,Sheet1!BG126,"")</f>
        <v/>
      </c>
      <c r="I128" s="3" t="str">
        <f>IF(Sheet1!$E126&gt;0,Sheet1!DL126/100,"")</f>
        <v/>
      </c>
    </row>
    <row r="129" spans="1:9" x14ac:dyDescent="0.2">
      <c r="A129" t="str">
        <f>IF(C129="","",IF(Sheet1!B$2="Y7A1","IMGP Berkshire Dividend Growth ETF",""))</f>
        <v/>
      </c>
      <c r="B129" t="str">
        <f>IF(C129="","",IF(Sheet1!B$2="Y7A1","BDVG",""))</f>
        <v/>
      </c>
      <c r="C129" t="str">
        <f>IF(Sheet1!$E127&gt;0,Sheet1!E127,"")</f>
        <v/>
      </c>
      <c r="D129" t="str">
        <f>IF(Sheet1!$E127&gt;0,Sheet1!M127,"")</f>
        <v/>
      </c>
      <c r="E129" s="8" t="str">
        <f>IF(Sheet1!$E127&gt;0,Sheet1!F127,"")</f>
        <v/>
      </c>
      <c r="G129" s="4" t="str">
        <f>IF(Sheet1!$E127&gt;0,Sheet1!AS127,"")</f>
        <v/>
      </c>
      <c r="H129" s="6" t="str">
        <f>IF(Sheet1!$E127&gt;0,Sheet1!BG127,"")</f>
        <v/>
      </c>
      <c r="I129" s="3" t="str">
        <f>IF(Sheet1!$E127&gt;0,Sheet1!DL127/100,"")</f>
        <v/>
      </c>
    </row>
    <row r="130" spans="1:9" x14ac:dyDescent="0.2">
      <c r="A130" t="str">
        <f>IF(C130="","",IF(Sheet1!B$2="Y7A1","IMGP Berkshire Dividend Growth ETF",""))</f>
        <v/>
      </c>
      <c r="B130" t="str">
        <f>IF(C130="","",IF(Sheet1!B$2="Y7A1","BDVG",""))</f>
        <v/>
      </c>
      <c r="C130" t="str">
        <f>IF(Sheet1!$E128&gt;0,Sheet1!E128,"")</f>
        <v/>
      </c>
      <c r="D130" t="str">
        <f>IF(Sheet1!$E128&gt;0,Sheet1!M128,"")</f>
        <v/>
      </c>
      <c r="E130" s="8" t="str">
        <f>IF(Sheet1!$E128&gt;0,Sheet1!F128,"")</f>
        <v/>
      </c>
      <c r="G130" s="4" t="str">
        <f>IF(Sheet1!$E128&gt;0,Sheet1!AS128,"")</f>
        <v/>
      </c>
      <c r="H130" s="6" t="str">
        <f>IF(Sheet1!$E128&gt;0,Sheet1!BG128,"")</f>
        <v/>
      </c>
      <c r="I130" s="3" t="str">
        <f>IF(Sheet1!$E128&gt;0,Sheet1!DL128/100,"")</f>
        <v/>
      </c>
    </row>
    <row r="131" spans="1:9" x14ac:dyDescent="0.2">
      <c r="A131" t="str">
        <f>IF(C131="","",IF(Sheet1!B$2="Y7A1","IMGP Berkshire Dividend Growth ETF",""))</f>
        <v/>
      </c>
      <c r="B131" t="str">
        <f>IF(C131="","",IF(Sheet1!B$2="Y7A1","BDVG",""))</f>
        <v/>
      </c>
      <c r="C131" t="str">
        <f>IF(Sheet1!$E129&gt;0,Sheet1!E129,"")</f>
        <v/>
      </c>
      <c r="D131" t="str">
        <f>IF(Sheet1!$E129&gt;0,Sheet1!M129,"")</f>
        <v/>
      </c>
      <c r="E131" s="8" t="str">
        <f>IF(Sheet1!$E129&gt;0,Sheet1!F129,"")</f>
        <v/>
      </c>
      <c r="G131" s="4" t="str">
        <f>IF(Sheet1!$E129&gt;0,Sheet1!AS129,"")</f>
        <v/>
      </c>
      <c r="H131" s="6" t="str">
        <f>IF(Sheet1!$E129&gt;0,Sheet1!BG129,"")</f>
        <v/>
      </c>
      <c r="I131" s="3" t="str">
        <f>IF(Sheet1!$E129&gt;0,Sheet1!DL129/100,"")</f>
        <v/>
      </c>
    </row>
    <row r="132" spans="1:9" x14ac:dyDescent="0.2">
      <c r="A132" t="str">
        <f>IF(C132="","",IF(Sheet1!B$2="Y7A1","IMGP Berkshire Dividend Growth ETF",""))</f>
        <v/>
      </c>
      <c r="B132" t="str">
        <f>IF(C132="","",IF(Sheet1!B$2="Y7A1","BDVG",""))</f>
        <v/>
      </c>
      <c r="C132" t="str">
        <f>IF(Sheet1!$E130&gt;0,Sheet1!E130,"")</f>
        <v/>
      </c>
      <c r="D132" t="str">
        <f>IF(Sheet1!$E130&gt;0,Sheet1!M130,"")</f>
        <v/>
      </c>
      <c r="E132" s="8" t="str">
        <f>IF(Sheet1!$E130&gt;0,Sheet1!F130,"")</f>
        <v/>
      </c>
      <c r="G132" s="4" t="str">
        <f>IF(Sheet1!$E130&gt;0,Sheet1!AS130,"")</f>
        <v/>
      </c>
      <c r="H132" s="6" t="str">
        <f>IF(Sheet1!$E130&gt;0,Sheet1!BG130,"")</f>
        <v/>
      </c>
      <c r="I132" s="3" t="str">
        <f>IF(Sheet1!$E130&gt;0,Sheet1!DL130/100,"")</f>
        <v/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Sheet1</vt:lpstr>
      <vt:lpstr>BDVG Holdings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Katharine EDMUNDS</dc:creator>
  <cp:lastModifiedBy>Automate</cp:lastModifiedBy>
  <cp:lastPrinted>2022-12-19T13:23:13Z</cp:lastPrinted>
  <dcterms:created xsi:type="dcterms:W3CDTF">2021-09-21T11:41:55Z</dcterms:created>
  <dcterms:modified xsi:type="dcterms:W3CDTF">2024-10-31T11:11:21Z</dcterms:modified>
</cp:coreProperties>
</file>