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squarecouk-my.sharepoint.com/personal/c_mejia_imgp_com/Documents/Documents/ETF Charts/"/>
    </mc:Choice>
  </mc:AlternateContent>
  <xr:revisionPtr revIDLastSave="0" documentId="8_{926E3C3D-2117-4888-AAAE-39F5407F8F28}" xr6:coauthVersionLast="47" xr6:coauthVersionMax="47" xr10:uidLastSave="{00000000-0000-0000-0000-000000000000}"/>
  <bookViews>
    <workbookView xWindow="-110" yWindow="-110" windowWidth="19420" windowHeight="11620" xr2:uid="{335BB4C8-A3DD-48F0-BE36-6DE16014E26C}"/>
  </bookViews>
  <sheets>
    <sheet name="PCG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F3" i="2" s="1"/>
  <c r="E4" i="2"/>
  <c r="K4" i="2" s="1"/>
  <c r="F4" i="2"/>
  <c r="E5" i="2"/>
  <c r="F5" i="2" s="1"/>
  <c r="K5" i="2"/>
  <c r="G24" i="2" s="1"/>
  <c r="L5" i="2"/>
  <c r="H24" i="2" s="1"/>
  <c r="E6" i="2"/>
  <c r="L6" i="2" s="1"/>
  <c r="F6" i="2"/>
  <c r="K6" i="2"/>
  <c r="E7" i="2"/>
  <c r="F7" i="2" s="1"/>
  <c r="K7" i="2"/>
  <c r="L7" i="2"/>
  <c r="E8" i="2"/>
  <c r="L8" i="2" s="1"/>
  <c r="F8" i="2"/>
  <c r="K8" i="2"/>
  <c r="E9" i="2"/>
  <c r="F9" i="2" s="1"/>
  <c r="K9" i="2"/>
  <c r="L9" i="2"/>
  <c r="E10" i="2"/>
  <c r="L10" i="2" s="1"/>
  <c r="F10" i="2"/>
  <c r="K10" i="2"/>
  <c r="E11" i="2"/>
  <c r="F11" i="2" s="1"/>
  <c r="K11" i="2"/>
  <c r="L11" i="2"/>
  <c r="E12" i="2"/>
  <c r="L12" i="2" s="1"/>
  <c r="F12" i="2"/>
  <c r="K12" i="2"/>
  <c r="E13" i="2"/>
  <c r="F13" i="2" s="1"/>
  <c r="K13" i="2"/>
  <c r="L13" i="2"/>
  <c r="E14" i="2"/>
  <c r="L14" i="2" s="1"/>
  <c r="F14" i="2"/>
  <c r="K14" i="2"/>
  <c r="E15" i="2"/>
  <c r="F15" i="2" s="1"/>
  <c r="K15" i="2"/>
  <c r="L15" i="2"/>
  <c r="E16" i="2"/>
  <c r="L16" i="2" s="1"/>
  <c r="F16" i="2"/>
  <c r="K16" i="2"/>
  <c r="E17" i="2"/>
  <c r="F17" i="2" s="1"/>
  <c r="K17" i="2"/>
  <c r="L17" i="2"/>
  <c r="E18" i="2"/>
  <c r="L18" i="2" s="1"/>
  <c r="F18" i="2"/>
  <c r="K18" i="2"/>
  <c r="E19" i="2"/>
  <c r="F19" i="2" s="1"/>
  <c r="K19" i="2"/>
  <c r="L19" i="2"/>
  <c r="E20" i="2"/>
  <c r="L20" i="2" s="1"/>
  <c r="F20" i="2"/>
  <c r="K20" i="2"/>
  <c r="E21" i="2"/>
  <c r="F21" i="2" s="1"/>
  <c r="K21" i="2"/>
  <c r="L21" i="2"/>
  <c r="E22" i="2"/>
  <c r="L22" i="2" s="1"/>
  <c r="F22" i="2"/>
  <c r="K22" i="2"/>
  <c r="E23" i="2"/>
  <c r="F23" i="2" s="1"/>
  <c r="K23" i="2"/>
  <c r="L23" i="2"/>
  <c r="E24" i="2"/>
  <c r="L24" i="2" s="1"/>
  <c r="F24" i="2"/>
  <c r="K24" i="2"/>
  <c r="E25" i="2"/>
  <c r="K25" i="2" s="1"/>
  <c r="F25" i="2"/>
  <c r="L25" i="2"/>
  <c r="E26" i="2"/>
  <c r="F26" i="2" s="1"/>
  <c r="E27" i="2"/>
  <c r="K27" i="2" s="1"/>
  <c r="F27" i="2"/>
  <c r="L27" i="2"/>
  <c r="E28" i="2"/>
  <c r="F28" i="2" s="1"/>
  <c r="E29" i="2"/>
  <c r="K29" i="2" s="1"/>
  <c r="F29" i="2"/>
  <c r="L29" i="2"/>
  <c r="E30" i="2"/>
  <c r="F30" i="2" s="1"/>
  <c r="E31" i="2"/>
  <c r="K31" i="2" s="1"/>
  <c r="F31" i="2"/>
  <c r="L31" i="2"/>
  <c r="E32" i="2"/>
  <c r="F32" i="2" s="1"/>
  <c r="E33" i="2"/>
  <c r="K33" i="2" s="1"/>
  <c r="F33" i="2"/>
  <c r="L33" i="2"/>
  <c r="E34" i="2"/>
  <c r="F34" i="2" s="1"/>
  <c r="E35" i="2"/>
  <c r="K35" i="2" s="1"/>
  <c r="F35" i="2"/>
  <c r="L35" i="2"/>
  <c r="E36" i="2"/>
  <c r="F36" i="2" s="1"/>
  <c r="E37" i="2"/>
  <c r="K37" i="2" s="1"/>
  <c r="F37" i="2"/>
  <c r="L37" i="2"/>
  <c r="E38" i="2"/>
  <c r="F38" i="2" s="1"/>
  <c r="E39" i="2"/>
  <c r="K39" i="2" s="1"/>
  <c r="F39" i="2"/>
  <c r="L39" i="2"/>
  <c r="E40" i="2"/>
  <c r="F40" i="2" s="1"/>
  <c r="E41" i="2"/>
  <c r="K41" i="2" s="1"/>
  <c r="F41" i="2"/>
  <c r="L41" i="2"/>
  <c r="E42" i="2"/>
  <c r="F42" i="2" s="1"/>
  <c r="E43" i="2"/>
  <c r="K43" i="2" s="1"/>
  <c r="F43" i="2"/>
  <c r="L43" i="2"/>
  <c r="E44" i="2"/>
  <c r="F44" i="2" s="1"/>
  <c r="E45" i="2"/>
  <c r="K45" i="2" s="1"/>
  <c r="F45" i="2"/>
  <c r="L45" i="2"/>
  <c r="E46" i="2"/>
  <c r="F46" i="2" s="1"/>
  <c r="K46" i="2"/>
  <c r="L46" i="2"/>
  <c r="E47" i="2"/>
  <c r="L47" i="2" s="1"/>
  <c r="F47" i="2"/>
  <c r="K47" i="2"/>
  <c r="E48" i="2"/>
  <c r="F48" i="2" s="1"/>
  <c r="K48" i="2"/>
  <c r="G67" i="2" s="1"/>
  <c r="L48" i="2"/>
  <c r="E49" i="2"/>
  <c r="L49" i="2" s="1"/>
  <c r="F49" i="2"/>
  <c r="K49" i="2"/>
  <c r="E50" i="2"/>
  <c r="F50" i="2" s="1"/>
  <c r="K50" i="2"/>
  <c r="L50" i="2"/>
  <c r="E51" i="2"/>
  <c r="L51" i="2" s="1"/>
  <c r="F51" i="2"/>
  <c r="K51" i="2"/>
  <c r="E52" i="2"/>
  <c r="F52" i="2" s="1"/>
  <c r="K52" i="2"/>
  <c r="L52" i="2"/>
  <c r="E53" i="2"/>
  <c r="L53" i="2" s="1"/>
  <c r="F53" i="2"/>
  <c r="K53" i="2"/>
  <c r="E54" i="2"/>
  <c r="F54" i="2" s="1"/>
  <c r="K54" i="2"/>
  <c r="L54" i="2"/>
  <c r="E55" i="2"/>
  <c r="L55" i="2" s="1"/>
  <c r="F55" i="2"/>
  <c r="K55" i="2"/>
  <c r="E56" i="2"/>
  <c r="F56" i="2" s="1"/>
  <c r="K56" i="2"/>
  <c r="L56" i="2"/>
  <c r="E57" i="2"/>
  <c r="L57" i="2" s="1"/>
  <c r="F57" i="2"/>
  <c r="K57" i="2"/>
  <c r="E58" i="2"/>
  <c r="F58" i="2" s="1"/>
  <c r="K58" i="2"/>
  <c r="L58" i="2"/>
  <c r="E59" i="2"/>
  <c r="L59" i="2" s="1"/>
  <c r="F59" i="2"/>
  <c r="K59" i="2"/>
  <c r="E60" i="2"/>
  <c r="F60" i="2" s="1"/>
  <c r="K60" i="2"/>
  <c r="L60" i="2"/>
  <c r="E61" i="2"/>
  <c r="L61" i="2" s="1"/>
  <c r="F61" i="2"/>
  <c r="K61" i="2"/>
  <c r="E62" i="2"/>
  <c r="F62" i="2" s="1"/>
  <c r="K62" i="2"/>
  <c r="L62" i="2"/>
  <c r="E63" i="2"/>
  <c r="L63" i="2" s="1"/>
  <c r="F63" i="2"/>
  <c r="K63" i="2"/>
  <c r="E64" i="2"/>
  <c r="F64" i="2" s="1"/>
  <c r="K64" i="2"/>
  <c r="L64" i="2"/>
  <c r="E65" i="2"/>
  <c r="L65" i="2" s="1"/>
  <c r="F65" i="2"/>
  <c r="K65" i="2"/>
  <c r="E66" i="2"/>
  <c r="F66" i="2" s="1"/>
  <c r="K66" i="2"/>
  <c r="L66" i="2"/>
  <c r="E67" i="2"/>
  <c r="L67" i="2" s="1"/>
  <c r="F67" i="2"/>
  <c r="K67" i="2"/>
  <c r="E68" i="2"/>
  <c r="K68" i="2" s="1"/>
  <c r="F68" i="2"/>
  <c r="L68" i="2"/>
  <c r="E69" i="2"/>
  <c r="F69" i="2" s="1"/>
  <c r="E70" i="2"/>
  <c r="K70" i="2" s="1"/>
  <c r="F70" i="2"/>
  <c r="L70" i="2"/>
  <c r="E71" i="2"/>
  <c r="F71" i="2" s="1"/>
  <c r="E72" i="2"/>
  <c r="K72" i="2" s="1"/>
  <c r="F72" i="2"/>
  <c r="L72" i="2"/>
  <c r="E73" i="2"/>
  <c r="F73" i="2" s="1"/>
  <c r="E74" i="2"/>
  <c r="K74" i="2" s="1"/>
  <c r="F74" i="2"/>
  <c r="L74" i="2"/>
  <c r="E75" i="2"/>
  <c r="F75" i="2" s="1"/>
  <c r="E76" i="2"/>
  <c r="K76" i="2" s="1"/>
  <c r="F76" i="2"/>
  <c r="L76" i="2"/>
  <c r="E77" i="2"/>
  <c r="F77" i="2" s="1"/>
  <c r="E78" i="2"/>
  <c r="K78" i="2" s="1"/>
  <c r="F78" i="2"/>
  <c r="L78" i="2"/>
  <c r="E79" i="2"/>
  <c r="F79" i="2" s="1"/>
  <c r="E80" i="2"/>
  <c r="K80" i="2" s="1"/>
  <c r="F80" i="2"/>
  <c r="L80" i="2"/>
  <c r="E81" i="2"/>
  <c r="F81" i="2" s="1"/>
  <c r="E82" i="2"/>
  <c r="K82" i="2" s="1"/>
  <c r="F82" i="2"/>
  <c r="L82" i="2"/>
  <c r="E83" i="2"/>
  <c r="F83" i="2" s="1"/>
  <c r="E84" i="2"/>
  <c r="K84" i="2" s="1"/>
  <c r="F84" i="2"/>
  <c r="L84" i="2"/>
  <c r="E85" i="2"/>
  <c r="F85" i="2" s="1"/>
  <c r="E86" i="2"/>
  <c r="K86" i="2" s="1"/>
  <c r="F86" i="2"/>
  <c r="L86" i="2"/>
  <c r="E87" i="2"/>
  <c r="F87" i="2" s="1"/>
  <c r="K87" i="2"/>
  <c r="L87" i="2"/>
  <c r="H67" i="2" l="1"/>
  <c r="L85" i="2"/>
  <c r="L83" i="2"/>
  <c r="L81" i="2"/>
  <c r="L79" i="2"/>
  <c r="L77" i="2"/>
  <c r="L75" i="2"/>
  <c r="L73" i="2"/>
  <c r="L71" i="2"/>
  <c r="L69" i="2"/>
  <c r="H87" i="2" s="1"/>
  <c r="L44" i="2"/>
  <c r="L42" i="2"/>
  <c r="L40" i="2"/>
  <c r="L38" i="2"/>
  <c r="L36" i="2"/>
  <c r="L34" i="2"/>
  <c r="L32" i="2"/>
  <c r="L30" i="2"/>
  <c r="L28" i="2"/>
  <c r="L26" i="2"/>
  <c r="H46" i="2" s="1"/>
  <c r="L3" i="2"/>
  <c r="K85" i="2"/>
  <c r="K83" i="2"/>
  <c r="K81" i="2"/>
  <c r="K79" i="2"/>
  <c r="K77" i="2"/>
  <c r="K75" i="2"/>
  <c r="K73" i="2"/>
  <c r="G87" i="2" s="1"/>
  <c r="K71" i="2"/>
  <c r="K69" i="2"/>
  <c r="K44" i="2"/>
  <c r="K42" i="2"/>
  <c r="K40" i="2"/>
  <c r="K38" i="2"/>
  <c r="K36" i="2"/>
  <c r="K34" i="2"/>
  <c r="K32" i="2"/>
  <c r="K30" i="2"/>
  <c r="K28" i="2"/>
  <c r="K26" i="2"/>
  <c r="G46" i="2" s="1"/>
  <c r="K3" i="2"/>
  <c r="G4" i="2" s="1"/>
  <c r="L4" i="2"/>
  <c r="H4" i="2" l="1"/>
</calcChain>
</file>

<file path=xl/sharedStrings.xml><?xml version="1.0" encoding="utf-8"?>
<sst xmlns="http://schemas.openxmlformats.org/spreadsheetml/2006/main" count="7" uniqueCount="7">
  <si>
    <t>Days Traded at Discount (TTM)</t>
  </si>
  <si>
    <t>Days Traded at Premium (TTM)</t>
  </si>
  <si>
    <t>% Premium (Discount)</t>
  </si>
  <si>
    <t>Premium (Discount)</t>
  </si>
  <si>
    <t>Market Price</t>
  </si>
  <si>
    <t>NAV</t>
  </si>
  <si>
    <t>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</si>
</sst>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0.0000"/>
    <numFmt numFmtId="166" formatCode="_(* #,##0.0000_);_(* \(#,##0.0000\);_(* &quot;-&quot;??_);_(@_)"/>
    <numFmt numFmtId="167" formatCode="m/d/yyyy;@"/>
  </numFmts>
  <fonts count="3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1"/>
    <xf numFmtId="164" fontId="0" fillId="0" borderId="0" xfId="2" applyNumberFormat="1" applyFont="1"/>
    <xf numFmtId="165" fontId="1" fillId="0" borderId="0" xfId="1" applyNumberFormat="1"/>
    <xf numFmtId="166" fontId="0" fillId="0" borderId="0" xfId="3" applyNumberFormat="1" applyFont="1"/>
    <xf numFmtId="167" fontId="2" fillId="0" borderId="0" xfId="1" applyNumberFormat="1" applyFont="1"/>
    <xf numFmtId="14" fontId="2" fillId="0" borderId="0" xfId="1" applyNumberFormat="1" applyFont="1"/>
    <xf numFmtId="43" fontId="0" fillId="0" borderId="0" xfId="3" applyFont="1"/>
    <xf numFmtId="14" fontId="1" fillId="0" borderId="0" xfId="1" applyNumberFormat="1"/>
    <xf numFmtId="43" fontId="0" fillId="0" borderId="0" xfId="3" applyFont="1" applyAlignment="1">
      <alignment horizontal="center" wrapText="1"/>
    </xf>
    <xf numFmtId="165" fontId="1" fillId="0" borderId="0" xfId="1" applyNumberFormat="1" applyAlignment="1">
      <alignment horizontal="center" wrapText="1"/>
    </xf>
    <xf numFmtId="43" fontId="0" fillId="0" borderId="0" xfId="3" applyFont="1" applyAlignment="1"/>
  </cellXfs>
  <cellStyles count="4">
    <cellStyle name="Comma 2" xfId="3" xr:uid="{3314FBE6-6E83-44EC-BE27-F7ABA03E4C6A}"/>
    <cellStyle name="Normal" xfId="0" builtinId="0"/>
    <cellStyle name="Normal 2" xfId="1" xr:uid="{900038B2-C219-4522-936D-EB74C2C23F9C}"/>
    <cellStyle name="Percent 2" xfId="2" xr:uid="{7F5EA896-63A6-41EA-AD32-94E986365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CCAD-6B52-4E1A-867B-FC58A2BC1075}">
  <dimension ref="A1:L87"/>
  <sheetViews>
    <sheetView tabSelected="1" topLeftCell="A59" workbookViewId="0">
      <selection activeCell="H69" sqref="H69"/>
    </sheetView>
  </sheetViews>
  <sheetFormatPr defaultRowHeight="14.5" x14ac:dyDescent="0.35"/>
  <cols>
    <col min="1" max="1" width="13.19921875" style="1" customWidth="1"/>
    <col min="2" max="2" width="15.69921875" style="1" bestFit="1" customWidth="1"/>
    <col min="3" max="4" width="8.796875" style="1"/>
    <col min="5" max="5" width="14" style="1" customWidth="1"/>
    <col min="6" max="6" width="14.5" style="1" customWidth="1"/>
    <col min="7" max="16384" width="8.796875" style="1"/>
  </cols>
  <sheetData>
    <row r="1" spans="1:12" ht="67.5" x14ac:dyDescent="0.35">
      <c r="A1" s="11"/>
      <c r="B1" s="11" t="s">
        <v>6</v>
      </c>
      <c r="C1" s="11" t="s">
        <v>5</v>
      </c>
      <c r="D1" s="11" t="s">
        <v>4</v>
      </c>
      <c r="E1" s="10" t="s">
        <v>3</v>
      </c>
      <c r="F1" s="10" t="s">
        <v>2</v>
      </c>
      <c r="G1" s="9" t="s">
        <v>1</v>
      </c>
      <c r="H1" s="9" t="s">
        <v>0</v>
      </c>
    </row>
    <row r="3" spans="1:12" x14ac:dyDescent="0.35">
      <c r="A3" s="6">
        <v>45168</v>
      </c>
      <c r="B3" s="7">
        <v>753514.72</v>
      </c>
      <c r="C3" s="4">
        <v>10.046900000000001</v>
      </c>
      <c r="D3" s="4">
        <v>10.08</v>
      </c>
      <c r="E3" s="3">
        <f>(D3-C3)</f>
        <v>3.3099999999999241E-2</v>
      </c>
      <c r="F3" s="2">
        <f>+E3/C3</f>
        <v>3.2945485672196636E-3</v>
      </c>
      <c r="K3" s="1">
        <f>IF(E3&gt;0,1,0)</f>
        <v>1</v>
      </c>
      <c r="L3" s="1">
        <f>IF(E3&lt;0,1,0)</f>
        <v>0</v>
      </c>
    </row>
    <row r="4" spans="1:12" x14ac:dyDescent="0.35">
      <c r="A4" s="6">
        <v>45169</v>
      </c>
      <c r="B4" s="7">
        <v>753861.51</v>
      </c>
      <c r="C4" s="4">
        <v>10.051500000000001</v>
      </c>
      <c r="D4" s="4">
        <v>10.06</v>
      </c>
      <c r="E4" s="3">
        <f>(D4-C4)</f>
        <v>8.49999999999973E-3</v>
      </c>
      <c r="F4" s="2">
        <f>+E4/C4</f>
        <v>8.4564492861759232E-4</v>
      </c>
      <c r="G4" s="1">
        <f>SUM(K3:K4)</f>
        <v>2</v>
      </c>
      <c r="H4" s="1">
        <f>SUM(L3:L4)</f>
        <v>0</v>
      </c>
      <c r="K4" s="1">
        <f>IF(E4&gt;0,1,0)</f>
        <v>1</v>
      </c>
      <c r="L4" s="1">
        <f>IF(E4&lt;0,1,0)</f>
        <v>0</v>
      </c>
    </row>
    <row r="5" spans="1:12" x14ac:dyDescent="0.35">
      <c r="A5" s="6">
        <v>45170</v>
      </c>
      <c r="B5" s="7">
        <v>755131.31</v>
      </c>
      <c r="C5" s="4">
        <v>10.0684</v>
      </c>
      <c r="D5" s="4">
        <v>10.08</v>
      </c>
      <c r="E5" s="3">
        <f>(D5-C5)</f>
        <v>1.1599999999999611E-2</v>
      </c>
      <c r="F5" s="2">
        <f>+E5/C5</f>
        <v>1.1521195026021622E-3</v>
      </c>
      <c r="K5" s="1">
        <f>IF(E5&gt;0,1,0)</f>
        <v>1</v>
      </c>
      <c r="L5" s="1">
        <f>IF(E5&lt;0,1,0)</f>
        <v>0</v>
      </c>
    </row>
    <row r="6" spans="1:12" x14ac:dyDescent="0.35">
      <c r="A6" s="6">
        <v>45174</v>
      </c>
      <c r="B6" s="7">
        <v>751175.16</v>
      </c>
      <c r="C6" s="4">
        <v>10.015700000000001</v>
      </c>
      <c r="D6" s="4">
        <v>10.029999999999999</v>
      </c>
      <c r="E6" s="3">
        <f>(D6-C6)</f>
        <v>1.4299999999998647E-2</v>
      </c>
      <c r="F6" s="2">
        <f>+E6/C6</f>
        <v>1.4277584192815924E-3</v>
      </c>
      <c r="K6" s="1">
        <f>IF(E6&gt;0,1,0)</f>
        <v>1</v>
      </c>
      <c r="L6" s="1">
        <f>IF(E6&lt;0,1,0)</f>
        <v>0</v>
      </c>
    </row>
    <row r="7" spans="1:12" x14ac:dyDescent="0.35">
      <c r="A7" s="6">
        <v>45175</v>
      </c>
      <c r="B7" s="7">
        <v>748777.58</v>
      </c>
      <c r="C7" s="4">
        <v>9.9837000000000007</v>
      </c>
      <c r="D7" s="4">
        <v>10.000999999999999</v>
      </c>
      <c r="E7" s="3">
        <f>(D7-C7)</f>
        <v>1.7299999999998761E-2</v>
      </c>
      <c r="F7" s="2">
        <f>+E7/C7</f>
        <v>1.7328245039413004E-3</v>
      </c>
      <c r="K7" s="1">
        <f>IF(E7&gt;0,1,0)</f>
        <v>1</v>
      </c>
      <c r="L7" s="1">
        <f>IF(E7&lt;0,1,0)</f>
        <v>0</v>
      </c>
    </row>
    <row r="8" spans="1:12" x14ac:dyDescent="0.35">
      <c r="A8" s="6">
        <v>45176</v>
      </c>
      <c r="B8" s="7">
        <v>749376.73</v>
      </c>
      <c r="C8" s="4">
        <v>9.9916999999999998</v>
      </c>
      <c r="D8" s="4">
        <v>10.01</v>
      </c>
      <c r="E8" s="3">
        <f>(D8-C8)</f>
        <v>1.8299999999999983E-2</v>
      </c>
      <c r="F8" s="2">
        <f>+E8/C8</f>
        <v>1.8315201617342377E-3</v>
      </c>
      <c r="K8" s="1">
        <f>IF(E8&gt;0,1,0)</f>
        <v>1</v>
      </c>
      <c r="L8" s="1">
        <f>IF(E8&lt;0,1,0)</f>
        <v>0</v>
      </c>
    </row>
    <row r="9" spans="1:12" x14ac:dyDescent="0.35">
      <c r="A9" s="6">
        <v>45177</v>
      </c>
      <c r="B9" s="7">
        <v>748604.76</v>
      </c>
      <c r="C9" s="4">
        <v>9.9814000000000007</v>
      </c>
      <c r="D9" s="4">
        <v>9.9749999999999996</v>
      </c>
      <c r="E9" s="3">
        <f>(D9-C9)</f>
        <v>-6.4000000000010715E-3</v>
      </c>
      <c r="F9" s="2">
        <f>+E9/C9</f>
        <v>-6.4119261827008949E-4</v>
      </c>
      <c r="K9" s="1">
        <f>IF(E9&gt;0,1,0)</f>
        <v>0</v>
      </c>
      <c r="L9" s="1">
        <f>IF(E9&lt;0,1,0)</f>
        <v>1</v>
      </c>
    </row>
    <row r="10" spans="1:12" x14ac:dyDescent="0.35">
      <c r="A10" s="6">
        <v>45180</v>
      </c>
      <c r="B10" s="7">
        <v>753343.99</v>
      </c>
      <c r="C10" s="4">
        <v>10.044600000000001</v>
      </c>
      <c r="D10" s="4">
        <v>10.053000000000001</v>
      </c>
      <c r="E10" s="3">
        <f>(D10-C10)</f>
        <v>8.3999999999999631E-3</v>
      </c>
      <c r="F10" s="2">
        <f>+E10/C10</f>
        <v>8.3627023475299782E-4</v>
      </c>
      <c r="K10" s="1">
        <f>IF(E10&gt;0,1,0)</f>
        <v>1</v>
      </c>
      <c r="L10" s="1">
        <f>IF(E10&lt;0,1,0)</f>
        <v>0</v>
      </c>
    </row>
    <row r="11" spans="1:12" x14ac:dyDescent="0.35">
      <c r="A11" s="6">
        <v>45181</v>
      </c>
      <c r="B11" s="7">
        <v>744104.63</v>
      </c>
      <c r="C11" s="4">
        <v>9.9214000000000002</v>
      </c>
      <c r="D11" s="4">
        <v>9.92</v>
      </c>
      <c r="E11" s="3">
        <f>(D11-C11)</f>
        <v>-1.4000000000002899E-3</v>
      </c>
      <c r="F11" s="2">
        <f>+E11/C11</f>
        <v>-1.4110911766487491E-4</v>
      </c>
      <c r="K11" s="1">
        <f>IF(E11&gt;0,1,0)</f>
        <v>0</v>
      </c>
      <c r="L11" s="1">
        <f>IF(E11&lt;0,1,0)</f>
        <v>1</v>
      </c>
    </row>
    <row r="12" spans="1:12" x14ac:dyDescent="0.35">
      <c r="A12" s="6">
        <v>45182</v>
      </c>
      <c r="B12" s="7">
        <v>747734.52</v>
      </c>
      <c r="C12" s="4">
        <v>9.9697999999999993</v>
      </c>
      <c r="D12" s="4">
        <v>9.9450000000000003</v>
      </c>
      <c r="E12" s="3">
        <f>(D12-C12)</f>
        <v>-2.4799999999999045E-2</v>
      </c>
      <c r="F12" s="2">
        <f>+E12/C12</f>
        <v>-2.4875122871069679E-3</v>
      </c>
      <c r="K12" s="1">
        <f>IF(E12&gt;0,1,0)</f>
        <v>0</v>
      </c>
      <c r="L12" s="1">
        <f>IF(E12&lt;0,1,0)</f>
        <v>1</v>
      </c>
    </row>
    <row r="13" spans="1:12" x14ac:dyDescent="0.35">
      <c r="A13" s="6">
        <v>45183</v>
      </c>
      <c r="B13" s="7">
        <v>750550.48</v>
      </c>
      <c r="C13" s="4">
        <v>10.007300000000001</v>
      </c>
      <c r="D13" s="4">
        <v>10.010999999999999</v>
      </c>
      <c r="E13" s="3">
        <f>(D13-C13)</f>
        <v>3.6999999999984823E-3</v>
      </c>
      <c r="F13" s="2">
        <f>+E13/C13</f>
        <v>3.6973009702901701E-4</v>
      </c>
      <c r="K13" s="1">
        <f>IF(E13&gt;0,1,0)</f>
        <v>1</v>
      </c>
      <c r="L13" s="1">
        <f>IF(E13&lt;0,1,0)</f>
        <v>0</v>
      </c>
    </row>
    <row r="14" spans="1:12" x14ac:dyDescent="0.35">
      <c r="A14" s="6">
        <v>45184</v>
      </c>
      <c r="B14" s="7">
        <v>743683.12</v>
      </c>
      <c r="C14" s="4">
        <v>9.9158000000000008</v>
      </c>
      <c r="D14" s="4">
        <v>9.91</v>
      </c>
      <c r="E14" s="3">
        <f>(D14-C14)</f>
        <v>-5.8000000000006935E-3</v>
      </c>
      <c r="F14" s="2">
        <f>+E14/C14</f>
        <v>-5.8492506908173754E-4</v>
      </c>
      <c r="K14" s="1">
        <f>IF(E14&gt;0,1,0)</f>
        <v>0</v>
      </c>
      <c r="L14" s="1">
        <f>IF(E14&lt;0,1,0)</f>
        <v>1</v>
      </c>
    </row>
    <row r="15" spans="1:12" x14ac:dyDescent="0.35">
      <c r="A15" s="6">
        <v>45187</v>
      </c>
      <c r="B15" s="7">
        <v>743312.03</v>
      </c>
      <c r="C15" s="4">
        <v>9.9108000000000001</v>
      </c>
      <c r="D15" s="4">
        <v>9.9090000000000007</v>
      </c>
      <c r="E15" s="3">
        <f>(D15-C15)</f>
        <v>-1.7999999999993577E-3</v>
      </c>
      <c r="F15" s="2">
        <f>+E15/C15</f>
        <v>-1.8162005085354944E-4</v>
      </c>
      <c r="K15" s="1">
        <f>IF(E15&gt;0,1,0)</f>
        <v>0</v>
      </c>
      <c r="L15" s="1">
        <f>IF(E15&lt;0,1,0)</f>
        <v>1</v>
      </c>
    </row>
    <row r="16" spans="1:12" x14ac:dyDescent="0.35">
      <c r="A16" s="6">
        <v>45188</v>
      </c>
      <c r="B16" s="7">
        <v>740687.73</v>
      </c>
      <c r="C16" s="4">
        <v>9.8757999999999999</v>
      </c>
      <c r="D16" s="4">
        <v>9.8800000000000008</v>
      </c>
      <c r="E16" s="3">
        <f>(D16-C16)</f>
        <v>4.2000000000008697E-3</v>
      </c>
      <c r="F16" s="2">
        <f>+E16/C16</f>
        <v>4.2528200247077399E-4</v>
      </c>
      <c r="K16" s="1">
        <f>IF(E16&gt;0,1,0)</f>
        <v>1</v>
      </c>
      <c r="L16" s="1">
        <f>IF(E16&lt;0,1,0)</f>
        <v>0</v>
      </c>
    </row>
    <row r="17" spans="1:12" x14ac:dyDescent="0.35">
      <c r="A17" s="6">
        <v>45189</v>
      </c>
      <c r="B17" s="7">
        <v>735060.29</v>
      </c>
      <c r="C17" s="4">
        <v>9.8008000000000006</v>
      </c>
      <c r="D17" s="4">
        <v>9.81</v>
      </c>
      <c r="E17" s="3">
        <f>(D17-C17)</f>
        <v>9.1999999999998749E-3</v>
      </c>
      <c r="F17" s="2">
        <f>+E17/C17</f>
        <v>9.386988817239281E-4</v>
      </c>
      <c r="K17" s="1">
        <f>IF(E17&gt;0,1,0)</f>
        <v>1</v>
      </c>
      <c r="L17" s="1">
        <f>IF(E17&lt;0,1,0)</f>
        <v>0</v>
      </c>
    </row>
    <row r="18" spans="1:12" x14ac:dyDescent="0.35">
      <c r="A18" s="6">
        <v>45190</v>
      </c>
      <c r="B18" s="7">
        <v>720014.3</v>
      </c>
      <c r="C18" s="4">
        <v>9.6001999999999992</v>
      </c>
      <c r="D18" s="4">
        <v>9.58</v>
      </c>
      <c r="E18" s="3">
        <f>(D18-C18)</f>
        <v>-2.0199999999999108E-2</v>
      </c>
      <c r="F18" s="2">
        <f>+E18/C18</f>
        <v>-2.1041228307742662E-3</v>
      </c>
      <c r="K18" s="1">
        <f>IF(E18&gt;0,1,0)</f>
        <v>0</v>
      </c>
      <c r="L18" s="1">
        <f>IF(E18&lt;0,1,0)</f>
        <v>1</v>
      </c>
    </row>
    <row r="19" spans="1:12" x14ac:dyDescent="0.35">
      <c r="A19" s="6">
        <v>45191</v>
      </c>
      <c r="B19" s="7">
        <v>719878.62</v>
      </c>
      <c r="C19" s="4">
        <v>9.5983999999999998</v>
      </c>
      <c r="D19" s="4">
        <v>9.59</v>
      </c>
      <c r="E19" s="3">
        <f>(D19-C19)</f>
        <v>-8.3999999999999631E-3</v>
      </c>
      <c r="F19" s="2">
        <f>+E19/C19</f>
        <v>-8.7514585764293662E-4</v>
      </c>
      <c r="K19" s="1">
        <f>IF(E19&gt;0,1,0)</f>
        <v>0</v>
      </c>
      <c r="L19" s="1">
        <f>IF(E19&lt;0,1,0)</f>
        <v>1</v>
      </c>
    </row>
    <row r="20" spans="1:12" x14ac:dyDescent="0.35">
      <c r="A20" s="6">
        <v>45194</v>
      </c>
      <c r="B20" s="7">
        <v>720271.58</v>
      </c>
      <c r="C20" s="4">
        <v>9.6036000000000001</v>
      </c>
      <c r="D20" s="4">
        <v>9.5879999999999992</v>
      </c>
      <c r="E20" s="3">
        <f>(D20-C20)</f>
        <v>-1.5600000000000946E-2</v>
      </c>
      <c r="F20" s="2">
        <f>+E20/C20</f>
        <v>-1.6243908534300624E-3</v>
      </c>
      <c r="K20" s="1">
        <f>IF(E20&gt;0,1,0)</f>
        <v>0</v>
      </c>
      <c r="L20" s="1">
        <f>IF(E20&lt;0,1,0)</f>
        <v>1</v>
      </c>
    </row>
    <row r="21" spans="1:12" x14ac:dyDescent="0.35">
      <c r="A21" s="6">
        <v>45195</v>
      </c>
      <c r="B21" s="7">
        <v>709590.3</v>
      </c>
      <c r="C21" s="4">
        <v>9.4611999999999998</v>
      </c>
      <c r="D21" s="4">
        <v>9.4499999999999993</v>
      </c>
      <c r="E21" s="3">
        <f>(D21-C21)</f>
        <v>-1.1200000000000543E-2</v>
      </c>
      <c r="F21" s="2">
        <f>+E21/C21</f>
        <v>-1.1837821840781869E-3</v>
      </c>
      <c r="K21" s="1">
        <f>IF(E21&gt;0,1,0)</f>
        <v>0</v>
      </c>
      <c r="L21" s="1">
        <f>IF(E21&lt;0,1,0)</f>
        <v>1</v>
      </c>
    </row>
    <row r="22" spans="1:12" x14ac:dyDescent="0.35">
      <c r="A22" s="6">
        <v>45196</v>
      </c>
      <c r="B22" s="7">
        <v>710324.95</v>
      </c>
      <c r="C22" s="4">
        <v>9.4710000000000001</v>
      </c>
      <c r="D22" s="4">
        <v>9.4600000000000009</v>
      </c>
      <c r="E22" s="3">
        <f>(D22-C22)</f>
        <v>-1.0999999999999233E-2</v>
      </c>
      <c r="F22" s="2">
        <f>+E22/C22</f>
        <v>-1.1614401858303486E-3</v>
      </c>
      <c r="K22" s="1">
        <f>IF(E22&gt;0,1,0)</f>
        <v>0</v>
      </c>
      <c r="L22" s="1">
        <f>IF(E22&lt;0,1,0)</f>
        <v>1</v>
      </c>
    </row>
    <row r="23" spans="1:12" x14ac:dyDescent="0.35">
      <c r="A23" s="6">
        <v>45197</v>
      </c>
      <c r="B23" s="7">
        <v>706231.08</v>
      </c>
      <c r="C23" s="4">
        <v>9.4163999999999994</v>
      </c>
      <c r="D23" s="4">
        <v>9.49</v>
      </c>
      <c r="E23" s="3">
        <f>(D23-C23)</f>
        <v>7.3600000000000776E-2</v>
      </c>
      <c r="F23" s="2">
        <f>+E23/C23</f>
        <v>7.8161505458562482E-3</v>
      </c>
      <c r="K23" s="1">
        <f>IF(E23&gt;0,1,0)</f>
        <v>1</v>
      </c>
      <c r="L23" s="1">
        <f>IF(E23&lt;0,1,0)</f>
        <v>0</v>
      </c>
    </row>
    <row r="24" spans="1:12" x14ac:dyDescent="0.35">
      <c r="A24" s="6">
        <v>45198</v>
      </c>
      <c r="B24" s="7">
        <v>706989.98</v>
      </c>
      <c r="C24" s="4">
        <v>9.4265000000000008</v>
      </c>
      <c r="D24" s="4">
        <v>9.3970000000000002</v>
      </c>
      <c r="E24" s="3">
        <f>(D24-C24)</f>
        <v>-2.9500000000000526E-2</v>
      </c>
      <c r="F24" s="2">
        <f>+E24/C24</f>
        <v>-3.1294754150533628E-3</v>
      </c>
      <c r="G24" s="1">
        <f>SUM(K5:K24)</f>
        <v>9</v>
      </c>
      <c r="H24" s="1">
        <f>SUM(L5:L24)</f>
        <v>11</v>
      </c>
      <c r="K24" s="1">
        <f>IF(E24&gt;0,1,0)</f>
        <v>0</v>
      </c>
      <c r="L24" s="1">
        <f>IF(E24&lt;0,1,0)</f>
        <v>1</v>
      </c>
    </row>
    <row r="25" spans="1:12" x14ac:dyDescent="0.35">
      <c r="A25" s="6">
        <v>45201</v>
      </c>
      <c r="B25" s="7">
        <v>707555.98</v>
      </c>
      <c r="C25" s="4">
        <v>9.4341000000000008</v>
      </c>
      <c r="D25" s="4">
        <v>9.4239999999999995</v>
      </c>
      <c r="E25" s="3">
        <f>(D25-C25)</f>
        <v>-1.010000000000133E-2</v>
      </c>
      <c r="F25" s="2">
        <f>+E25/C25</f>
        <v>-1.0705843694683466E-3</v>
      </c>
      <c r="K25" s="1">
        <f>IF(E25&gt;0,1,0)</f>
        <v>0</v>
      </c>
      <c r="L25" s="1">
        <f>IF(E25&lt;0,1,0)</f>
        <v>1</v>
      </c>
    </row>
    <row r="26" spans="1:12" x14ac:dyDescent="0.35">
      <c r="A26" s="6">
        <v>45202</v>
      </c>
      <c r="B26" s="7">
        <v>696638.79</v>
      </c>
      <c r="C26" s="4">
        <v>9.2885000000000009</v>
      </c>
      <c r="D26" s="4">
        <v>9.2899999999999991</v>
      </c>
      <c r="E26" s="3">
        <f>(D26-C26)</f>
        <v>1.4999999999982805E-3</v>
      </c>
      <c r="F26" s="2">
        <f>+E26/C26</f>
        <v>1.6149001453391617E-4</v>
      </c>
      <c r="K26" s="1">
        <f>IF(E26&gt;0,1,0)</f>
        <v>1</v>
      </c>
      <c r="L26" s="1">
        <f>IF(E26&lt;0,1,0)</f>
        <v>0</v>
      </c>
    </row>
    <row r="27" spans="1:12" x14ac:dyDescent="0.35">
      <c r="A27" s="6">
        <v>45203</v>
      </c>
      <c r="B27" s="7">
        <v>705233.57</v>
      </c>
      <c r="C27" s="4">
        <v>9.4031000000000002</v>
      </c>
      <c r="D27" s="4">
        <v>9.41</v>
      </c>
      <c r="E27" s="3">
        <f>(D27-C27)</f>
        <v>6.8999999999999062E-3</v>
      </c>
      <c r="F27" s="2">
        <f>+E27/C27</f>
        <v>7.3380055513606217E-4</v>
      </c>
      <c r="K27" s="1">
        <f>IF(E27&gt;0,1,0)</f>
        <v>1</v>
      </c>
      <c r="L27" s="1">
        <f>IF(E27&lt;0,1,0)</f>
        <v>0</v>
      </c>
    </row>
    <row r="28" spans="1:12" x14ac:dyDescent="0.35">
      <c r="A28" s="6">
        <v>45204</v>
      </c>
      <c r="B28" s="7">
        <v>703318.79</v>
      </c>
      <c r="C28" s="4">
        <v>9.3775999999999993</v>
      </c>
      <c r="D28" s="4">
        <v>9.3849999999999998</v>
      </c>
      <c r="E28" s="3">
        <f>(D28-C28)</f>
        <v>7.4000000000005173E-3</v>
      </c>
      <c r="F28" s="2">
        <f>+E28/C28</f>
        <v>7.8911448558272035E-4</v>
      </c>
      <c r="K28" s="1">
        <f>IF(E28&gt;0,1,0)</f>
        <v>1</v>
      </c>
      <c r="L28" s="1">
        <f>IF(E28&lt;0,1,0)</f>
        <v>0</v>
      </c>
    </row>
    <row r="29" spans="1:12" x14ac:dyDescent="0.35">
      <c r="A29" s="6">
        <v>46301</v>
      </c>
      <c r="B29" s="7">
        <v>712865.41</v>
      </c>
      <c r="C29" s="4">
        <v>9.5048999999999992</v>
      </c>
      <c r="D29" s="4">
        <v>9.516</v>
      </c>
      <c r="E29" s="3">
        <f>(D29-C29)</f>
        <v>1.1100000000000776E-2</v>
      </c>
      <c r="F29" s="2">
        <f>+E29/C29</f>
        <v>1.167818704036947E-3</v>
      </c>
      <c r="K29" s="1">
        <f>IF(E29&gt;0,1,0)</f>
        <v>1</v>
      </c>
      <c r="L29" s="1">
        <f>IF(E29&lt;0,1,0)</f>
        <v>0</v>
      </c>
    </row>
    <row r="30" spans="1:12" x14ac:dyDescent="0.35">
      <c r="A30" s="6">
        <v>45208</v>
      </c>
      <c r="B30" s="7">
        <v>712322.49</v>
      </c>
      <c r="C30" s="4">
        <v>9.4976000000000003</v>
      </c>
      <c r="D30" s="4">
        <v>9.51</v>
      </c>
      <c r="E30" s="3">
        <f>(D30-C30)</f>
        <v>1.2399999999999523E-2</v>
      </c>
      <c r="F30" s="2">
        <f>+E30/C30</f>
        <v>1.3055929919136963E-3</v>
      </c>
      <c r="K30" s="1">
        <f>IF(E30&gt;0,1,0)</f>
        <v>1</v>
      </c>
      <c r="L30" s="1">
        <f>IF(E30&lt;0,1,0)</f>
        <v>0</v>
      </c>
    </row>
    <row r="31" spans="1:12" x14ac:dyDescent="0.35">
      <c r="A31" s="6">
        <v>45209</v>
      </c>
      <c r="B31" s="7">
        <v>718978.98</v>
      </c>
      <c r="C31" s="4">
        <v>9.5863999999999994</v>
      </c>
      <c r="D31" s="4">
        <v>9.57</v>
      </c>
      <c r="E31" s="3">
        <f>(D31-C31)</f>
        <v>-1.6399999999999082E-2</v>
      </c>
      <c r="F31" s="2">
        <f>+E31/C31</f>
        <v>-1.7107569056161941E-3</v>
      </c>
      <c r="K31" s="1">
        <f>IF(E31&gt;0,1,0)</f>
        <v>0</v>
      </c>
      <c r="L31" s="1">
        <f>IF(E31&lt;0,1,0)</f>
        <v>1</v>
      </c>
    </row>
    <row r="32" spans="1:12" x14ac:dyDescent="0.35">
      <c r="A32" s="6">
        <v>45210</v>
      </c>
      <c r="B32" s="7">
        <v>721648.64000000001</v>
      </c>
      <c r="C32" s="4">
        <v>9.6219999999999999</v>
      </c>
      <c r="D32" s="4">
        <v>9.6240000000000006</v>
      </c>
      <c r="E32" s="3">
        <f>(D32-C32)</f>
        <v>2.0000000000006679E-3</v>
      </c>
      <c r="F32" s="2">
        <f>+E32/C32</f>
        <v>2.0785699438793058E-4</v>
      </c>
      <c r="K32" s="1">
        <f>IF(E32&gt;0,1,0)</f>
        <v>1</v>
      </c>
      <c r="L32" s="1">
        <f>IF(E32&lt;0,1,0)</f>
        <v>0</v>
      </c>
    </row>
    <row r="33" spans="1:12" x14ac:dyDescent="0.35">
      <c r="A33" s="6">
        <v>41194</v>
      </c>
      <c r="B33" s="7">
        <v>715497.38</v>
      </c>
      <c r="C33" s="4">
        <v>9.5399999999999991</v>
      </c>
      <c r="D33" s="4">
        <v>9.5399999999999991</v>
      </c>
      <c r="E33" s="3">
        <f>(D33-C33)</f>
        <v>0</v>
      </c>
      <c r="F33" s="2">
        <f>+E33/C33</f>
        <v>0</v>
      </c>
      <c r="K33" s="1">
        <f>IF(E33&gt;0,1,0)</f>
        <v>0</v>
      </c>
      <c r="L33" s="1">
        <f>IF(E33&lt;0,1,0)</f>
        <v>0</v>
      </c>
    </row>
    <row r="34" spans="1:12" x14ac:dyDescent="0.35">
      <c r="A34" s="6">
        <v>45212</v>
      </c>
      <c r="B34" s="7">
        <v>709355.78</v>
      </c>
      <c r="C34" s="4">
        <v>9.4581</v>
      </c>
      <c r="D34" s="4">
        <v>9.4700000000000006</v>
      </c>
      <c r="E34" s="3">
        <f>(D34-C34)</f>
        <v>1.1900000000000688E-2</v>
      </c>
      <c r="F34" s="2">
        <f>+E34/C34</f>
        <v>1.2581808185577112E-3</v>
      </c>
      <c r="K34" s="1">
        <f>IF(E34&gt;0,1,0)</f>
        <v>1</v>
      </c>
      <c r="L34" s="1">
        <f>IF(E34&lt;0,1,0)</f>
        <v>0</v>
      </c>
    </row>
    <row r="35" spans="1:12" x14ac:dyDescent="0.35">
      <c r="A35" s="6">
        <v>45215</v>
      </c>
      <c r="B35" s="7">
        <v>715500.37</v>
      </c>
      <c r="C35" s="4">
        <v>9.5399999999999991</v>
      </c>
      <c r="D35" s="4">
        <v>9.5589999999999993</v>
      </c>
      <c r="E35" s="3">
        <f>(D35-C35)</f>
        <v>1.9000000000000128E-2</v>
      </c>
      <c r="F35" s="2">
        <f>+E35/C35</f>
        <v>1.9916142557652129E-3</v>
      </c>
      <c r="K35" s="1">
        <f>IF(E35&gt;0,1,0)</f>
        <v>1</v>
      </c>
      <c r="L35" s="1">
        <f>IF(E35&lt;0,1,0)</f>
        <v>0</v>
      </c>
    </row>
    <row r="36" spans="1:12" x14ac:dyDescent="0.35">
      <c r="A36" s="6">
        <v>45216</v>
      </c>
      <c r="B36" s="7">
        <v>717488.22</v>
      </c>
      <c r="C36" s="4">
        <v>9.5664999999999996</v>
      </c>
      <c r="D36" s="4">
        <v>9.56</v>
      </c>
      <c r="E36" s="3">
        <f>(D36-C36)</f>
        <v>-6.4999999999990621E-3</v>
      </c>
      <c r="F36" s="2">
        <f>+E36/C36</f>
        <v>-6.7945434589442976E-4</v>
      </c>
      <c r="K36" s="1">
        <f>IF(E36&gt;0,1,0)</f>
        <v>0</v>
      </c>
      <c r="L36" s="1">
        <f>IF(E36&lt;0,1,0)</f>
        <v>1</v>
      </c>
    </row>
    <row r="37" spans="1:12" x14ac:dyDescent="0.35">
      <c r="A37" s="6">
        <v>45217</v>
      </c>
      <c r="B37" s="7">
        <v>707338.38</v>
      </c>
      <c r="C37" s="4">
        <v>9.4312000000000005</v>
      </c>
      <c r="D37" s="4">
        <v>9.43</v>
      </c>
      <c r="E37" s="3">
        <f>(D37-C37)</f>
        <v>-1.200000000000756E-3</v>
      </c>
      <c r="F37" s="2">
        <f>+E37/C37</f>
        <v>-1.2723725506836415E-4</v>
      </c>
      <c r="K37" s="1">
        <f>IF(E37&gt;0,1,0)</f>
        <v>0</v>
      </c>
      <c r="L37" s="1">
        <f>IF(E37&lt;0,1,0)</f>
        <v>1</v>
      </c>
    </row>
    <row r="38" spans="1:12" x14ac:dyDescent="0.35">
      <c r="A38" s="6">
        <v>45218</v>
      </c>
      <c r="B38" s="7">
        <v>1645517.07</v>
      </c>
      <c r="C38" s="4">
        <v>9.4030000000000005</v>
      </c>
      <c r="D38" s="4">
        <v>9.4</v>
      </c>
      <c r="E38" s="3">
        <f>(D38-C38)</f>
        <v>-3.0000000000001137E-3</v>
      </c>
      <c r="F38" s="2">
        <f>+E38/C38</f>
        <v>-3.1904711262364282E-4</v>
      </c>
      <c r="K38" s="1">
        <f>IF(E38&gt;0,1,0)</f>
        <v>0</v>
      </c>
      <c r="L38" s="1">
        <f>IF(E38&lt;0,1,0)</f>
        <v>1</v>
      </c>
    </row>
    <row r="39" spans="1:12" x14ac:dyDescent="0.35">
      <c r="A39" s="6">
        <v>45219</v>
      </c>
      <c r="B39" s="7">
        <v>2321380.17</v>
      </c>
      <c r="C39" s="4">
        <v>9.2855000000000008</v>
      </c>
      <c r="D39" s="4">
        <v>9.2889999999999997</v>
      </c>
      <c r="E39" s="3">
        <f>(D39-C39)</f>
        <v>3.4999999999989484E-3</v>
      </c>
      <c r="F39" s="2">
        <f>+E39/C39</f>
        <v>3.769317753485486E-4</v>
      </c>
      <c r="K39" s="1">
        <f>IF(E39&gt;0,1,0)</f>
        <v>1</v>
      </c>
      <c r="L39" s="1">
        <f>IF(E39&lt;0,1,0)</f>
        <v>0</v>
      </c>
    </row>
    <row r="40" spans="1:12" x14ac:dyDescent="0.35">
      <c r="A40" s="6">
        <v>45222</v>
      </c>
      <c r="B40" s="7">
        <v>2324418.4900000002</v>
      </c>
      <c r="C40" s="4">
        <v>9.2977000000000007</v>
      </c>
      <c r="D40" s="4">
        <v>9.3000000000000007</v>
      </c>
      <c r="E40" s="3">
        <f>(D40-C40)</f>
        <v>2.2999999999999687E-3</v>
      </c>
      <c r="F40" s="2">
        <f>+E40/C40</f>
        <v>2.4737300622734319E-4</v>
      </c>
      <c r="K40" s="1">
        <f>IF(E40&gt;0,1,0)</f>
        <v>1</v>
      </c>
      <c r="L40" s="1">
        <f>IF(E40&lt;0,1,0)</f>
        <v>0</v>
      </c>
    </row>
    <row r="41" spans="1:12" x14ac:dyDescent="0.35">
      <c r="A41" s="6">
        <v>45223</v>
      </c>
      <c r="B41" s="7">
        <v>3756905.59</v>
      </c>
      <c r="C41" s="4">
        <v>9.3923000000000005</v>
      </c>
      <c r="D41" s="4">
        <v>9.4009999999999998</v>
      </c>
      <c r="E41" s="3">
        <f>(D41-C41)</f>
        <v>8.6999999999992639E-3</v>
      </c>
      <c r="F41" s="2">
        <f>+E41/C41</f>
        <v>9.2629068492267746E-4</v>
      </c>
      <c r="K41" s="1">
        <f>IF(E41&gt;0,1,0)</f>
        <v>1</v>
      </c>
      <c r="L41" s="1">
        <f>IF(E41&lt;0,1,0)</f>
        <v>0</v>
      </c>
    </row>
    <row r="42" spans="1:12" x14ac:dyDescent="0.35">
      <c r="A42" s="6">
        <v>45224</v>
      </c>
      <c r="B42" s="7">
        <v>3669667.67</v>
      </c>
      <c r="C42" s="4">
        <v>9.1742000000000008</v>
      </c>
      <c r="D42" s="4">
        <v>9.16</v>
      </c>
      <c r="E42" s="3">
        <f>(D42-C42)</f>
        <v>-1.4200000000000657E-2</v>
      </c>
      <c r="F42" s="2">
        <f>+E42/C42</f>
        <v>-1.5478188833904487E-3</v>
      </c>
      <c r="K42" s="1">
        <f>IF(E42&gt;0,1,0)</f>
        <v>0</v>
      </c>
      <c r="L42" s="1">
        <f>IF(E42&lt;0,1,0)</f>
        <v>1</v>
      </c>
    </row>
    <row r="43" spans="1:12" x14ac:dyDescent="0.35">
      <c r="A43" s="6">
        <v>45225</v>
      </c>
      <c r="B43" s="7">
        <v>4290679.07</v>
      </c>
      <c r="C43" s="4">
        <v>9.0329999999999995</v>
      </c>
      <c r="D43" s="4">
        <v>9.0370000000000008</v>
      </c>
      <c r="E43" s="3">
        <f>(D43-C43)</f>
        <v>4.0000000000013358E-3</v>
      </c>
      <c r="F43" s="2">
        <f>+E43/C43</f>
        <v>4.428207682941809E-4</v>
      </c>
      <c r="K43" s="1">
        <f>IF(E43&gt;0,1,0)</f>
        <v>1</v>
      </c>
      <c r="L43" s="1">
        <f>IF(E43&lt;0,1,0)</f>
        <v>0</v>
      </c>
    </row>
    <row r="44" spans="1:12" x14ac:dyDescent="0.35">
      <c r="A44" s="6">
        <v>45226</v>
      </c>
      <c r="B44" s="7">
        <v>4285592.9800000004</v>
      </c>
      <c r="C44" s="4">
        <v>9.0222999999999995</v>
      </c>
      <c r="D44" s="4">
        <v>9.0030000000000001</v>
      </c>
      <c r="E44" s="3">
        <f>(D44-C44)</f>
        <v>-1.9299999999999429E-2</v>
      </c>
      <c r="F44" s="2">
        <f>+E44/C44</f>
        <v>-2.1391441206786996E-3</v>
      </c>
      <c r="K44" s="1">
        <f>IF(E44&gt;0,1,0)</f>
        <v>0</v>
      </c>
      <c r="L44" s="1">
        <f>IF(E44&lt;0,1,0)</f>
        <v>1</v>
      </c>
    </row>
    <row r="45" spans="1:12" x14ac:dyDescent="0.35">
      <c r="A45" s="6">
        <v>45229</v>
      </c>
      <c r="B45" s="7">
        <v>5948213.6100000003</v>
      </c>
      <c r="C45" s="4">
        <v>9.1510999999999996</v>
      </c>
      <c r="D45" s="4">
        <v>9.1609999999999996</v>
      </c>
      <c r="E45" s="3">
        <f>(D45-C45)</f>
        <v>9.9000000000000199E-3</v>
      </c>
      <c r="F45" s="2">
        <f>+E45/C45</f>
        <v>1.0818371561888756E-3</v>
      </c>
      <c r="K45" s="1">
        <f>IF(E45&gt;0,1,0)</f>
        <v>1</v>
      </c>
      <c r="L45" s="1">
        <f>IF(E45&lt;0,1,0)</f>
        <v>0</v>
      </c>
    </row>
    <row r="46" spans="1:12" x14ac:dyDescent="0.35">
      <c r="A46" s="6">
        <v>45230</v>
      </c>
      <c r="B46" s="7">
        <v>5985961.96</v>
      </c>
      <c r="C46" s="4">
        <v>9.2091999999999992</v>
      </c>
      <c r="D46" s="4">
        <v>9.2189999999999994</v>
      </c>
      <c r="E46" s="3">
        <f>(D46-C46)</f>
        <v>9.800000000000253E-3</v>
      </c>
      <c r="F46" s="2">
        <f>+E46/C46</f>
        <v>1.064153238066309E-3</v>
      </c>
      <c r="G46" s="1">
        <f>SUM(K25:K46)</f>
        <v>14</v>
      </c>
      <c r="H46" s="1">
        <f>SUM(L25:L46)</f>
        <v>7</v>
      </c>
      <c r="K46" s="1">
        <f>IF(E46&gt;0,1,0)</f>
        <v>1</v>
      </c>
      <c r="L46" s="1">
        <f>IF(E46&lt;0,1,0)</f>
        <v>0</v>
      </c>
    </row>
    <row r="47" spans="1:12" x14ac:dyDescent="0.35">
      <c r="A47" s="8">
        <v>45231</v>
      </c>
      <c r="B47" s="7">
        <v>6040686.1100000003</v>
      </c>
      <c r="C47" s="4">
        <v>9.2934000000000001</v>
      </c>
      <c r="D47" s="4">
        <v>9.3140000000000001</v>
      </c>
      <c r="E47" s="3">
        <f>(D47-C47)</f>
        <v>2.0599999999999952E-2</v>
      </c>
      <c r="F47" s="2">
        <f>+E47/C47</f>
        <v>2.2166268534658954E-3</v>
      </c>
      <c r="K47" s="1">
        <f>IF(E47&gt;0,1,0)</f>
        <v>1</v>
      </c>
      <c r="L47" s="1">
        <f>IF(E47&lt;0,1,0)</f>
        <v>0</v>
      </c>
    </row>
    <row r="48" spans="1:12" x14ac:dyDescent="0.35">
      <c r="A48" s="8">
        <v>45232</v>
      </c>
      <c r="B48" s="7">
        <v>8042761.4800000004</v>
      </c>
      <c r="C48" s="4">
        <v>9.4620999999999995</v>
      </c>
      <c r="D48" s="4">
        <v>9.4710000000000001</v>
      </c>
      <c r="E48" s="3">
        <f>(D48-C48)</f>
        <v>8.9000000000005741E-3</v>
      </c>
      <c r="F48" s="2">
        <f>+E48/C48</f>
        <v>9.4059458259800413E-4</v>
      </c>
      <c r="K48" s="1">
        <f>IF(E48&gt;0,1,0)</f>
        <v>1</v>
      </c>
      <c r="L48" s="1">
        <f>IF(E48&lt;0,1,0)</f>
        <v>0</v>
      </c>
    </row>
    <row r="49" spans="1:12" x14ac:dyDescent="0.35">
      <c r="A49" s="8">
        <v>45233</v>
      </c>
      <c r="B49" s="7">
        <v>8129969</v>
      </c>
      <c r="C49" s="4">
        <v>9.5647000000000002</v>
      </c>
      <c r="D49" s="4">
        <v>9.57</v>
      </c>
      <c r="E49" s="3">
        <f>(D49-C49)</f>
        <v>5.3000000000000824E-3</v>
      </c>
      <c r="F49" s="2">
        <f>+E49/C49</f>
        <v>5.5412088199317095E-4</v>
      </c>
      <c r="K49" s="1">
        <f>IF(E49&gt;0,1,0)</f>
        <v>1</v>
      </c>
      <c r="L49" s="1">
        <f>IF(E49&lt;0,1,0)</f>
        <v>0</v>
      </c>
    </row>
    <row r="50" spans="1:12" x14ac:dyDescent="0.35">
      <c r="A50" s="8">
        <v>45236</v>
      </c>
      <c r="B50" s="7">
        <v>9587274.1999999993</v>
      </c>
      <c r="C50" s="4">
        <v>9.5873000000000008</v>
      </c>
      <c r="D50" s="4">
        <v>9.5980000000000008</v>
      </c>
      <c r="E50" s="3">
        <f>(D50-C50)</f>
        <v>1.0699999999999932E-2</v>
      </c>
      <c r="F50" s="2">
        <f>+E50/C50</f>
        <v>1.1160597874271098E-3</v>
      </c>
      <c r="K50" s="1">
        <f>IF(E50&gt;0,1,0)</f>
        <v>1</v>
      </c>
      <c r="L50" s="1">
        <f>IF(E50&lt;0,1,0)</f>
        <v>0</v>
      </c>
    </row>
    <row r="51" spans="1:12" x14ac:dyDescent="0.35">
      <c r="A51" s="8">
        <v>45237</v>
      </c>
      <c r="B51" s="7">
        <v>10630372.539999999</v>
      </c>
      <c r="C51" s="4">
        <v>9.6639999999999997</v>
      </c>
      <c r="D51" s="4">
        <v>9.67</v>
      </c>
      <c r="E51" s="3">
        <f>(D51-C51)</f>
        <v>6.0000000000002274E-3</v>
      </c>
      <c r="F51" s="2">
        <f>+E51/C51</f>
        <v>6.2086092715234143E-4</v>
      </c>
      <c r="K51" s="1">
        <f>IF(E51&gt;0,1,0)</f>
        <v>1</v>
      </c>
      <c r="L51" s="1">
        <f>IF(E51&lt;0,1,0)</f>
        <v>0</v>
      </c>
    </row>
    <row r="52" spans="1:12" x14ac:dyDescent="0.35">
      <c r="A52" s="8">
        <v>45238</v>
      </c>
      <c r="B52" s="7">
        <v>10685046.449999999</v>
      </c>
      <c r="C52" s="4">
        <v>9.7136999999999993</v>
      </c>
      <c r="D52" s="4">
        <v>9.7100000000000009</v>
      </c>
      <c r="E52" s="3">
        <f>(D52-C52)</f>
        <v>-3.6999999999984823E-3</v>
      </c>
      <c r="F52" s="2">
        <f>+E52/C52</f>
        <v>-3.8090531929115397E-4</v>
      </c>
      <c r="K52" s="1">
        <f>IF(E52&gt;0,1,0)</f>
        <v>0</v>
      </c>
      <c r="L52" s="1">
        <f>IF(E52&lt;0,1,0)</f>
        <v>1</v>
      </c>
    </row>
    <row r="53" spans="1:12" x14ac:dyDescent="0.35">
      <c r="A53" s="8">
        <v>45239</v>
      </c>
      <c r="B53" s="7">
        <v>10873106.869999999</v>
      </c>
      <c r="C53" s="4">
        <v>9.6649999999999991</v>
      </c>
      <c r="D53" s="4">
        <v>9.6470000000000002</v>
      </c>
      <c r="E53" s="3">
        <f>(D53-C53)</f>
        <v>-1.7999999999998906E-2</v>
      </c>
      <c r="F53" s="2">
        <f>+E53/C53</f>
        <v>-1.8623900672528615E-3</v>
      </c>
      <c r="K53" s="1">
        <f>IF(E53&gt;0,1,0)</f>
        <v>0</v>
      </c>
      <c r="L53" s="1">
        <f>IF(E53&lt;0,1,0)</f>
        <v>1</v>
      </c>
    </row>
    <row r="54" spans="1:12" x14ac:dyDescent="0.35">
      <c r="A54" s="8">
        <v>45240</v>
      </c>
      <c r="B54" s="7">
        <v>10985724.93</v>
      </c>
      <c r="C54" s="4">
        <v>9.7651000000000003</v>
      </c>
      <c r="D54" s="4">
        <v>9.7840000000000007</v>
      </c>
      <c r="E54" s="3">
        <f>(D54-C54)</f>
        <v>1.8900000000000361E-2</v>
      </c>
      <c r="F54" s="2">
        <f>+E54/C54</f>
        <v>1.9354640505473944E-3</v>
      </c>
      <c r="K54" s="1">
        <f>IF(E54&gt;0,1,0)</f>
        <v>1</v>
      </c>
      <c r="L54" s="1">
        <f>IF(E54&lt;0,1,0)</f>
        <v>0</v>
      </c>
    </row>
    <row r="55" spans="1:12" x14ac:dyDescent="0.35">
      <c r="A55" s="8">
        <v>45243</v>
      </c>
      <c r="B55" s="7">
        <v>13628593.25</v>
      </c>
      <c r="C55" s="4">
        <v>9.7347000000000001</v>
      </c>
      <c r="D55" s="4">
        <v>9.74</v>
      </c>
      <c r="E55" s="3">
        <f>(D55-C55)</f>
        <v>5.3000000000000824E-3</v>
      </c>
      <c r="F55" s="2">
        <f>+E55/C55</f>
        <v>5.4444410202677867E-4</v>
      </c>
      <c r="K55" s="1">
        <f>IF(E55&gt;0,1,0)</f>
        <v>1</v>
      </c>
      <c r="L55" s="1">
        <f>IF(E55&lt;0,1,0)</f>
        <v>0</v>
      </c>
    </row>
    <row r="56" spans="1:12" x14ac:dyDescent="0.35">
      <c r="A56" s="8">
        <v>45244</v>
      </c>
      <c r="B56" s="7">
        <v>14910859.369999999</v>
      </c>
      <c r="C56" s="4">
        <v>9.9405999999999999</v>
      </c>
      <c r="D56" s="4">
        <v>9.9410000000000007</v>
      </c>
      <c r="E56" s="3">
        <f>(D56-C56)</f>
        <v>4.0000000000084412E-4</v>
      </c>
      <c r="F56" s="2">
        <f>+E56/C56</f>
        <v>4.0239019777563138E-5</v>
      </c>
      <c r="K56" s="1">
        <f>IF(E56&gt;0,1,0)</f>
        <v>1</v>
      </c>
      <c r="L56" s="1">
        <f>IF(E56&lt;0,1,0)</f>
        <v>0</v>
      </c>
    </row>
    <row r="57" spans="1:12" x14ac:dyDescent="0.35">
      <c r="A57" s="8">
        <v>45245</v>
      </c>
      <c r="B57" s="7">
        <v>16165297.41</v>
      </c>
      <c r="C57" s="4">
        <v>9.9479000000000006</v>
      </c>
      <c r="D57" s="4">
        <v>9.9410000000000007</v>
      </c>
      <c r="E57" s="3">
        <f>(D57-C57)</f>
        <v>-6.8999999999999062E-3</v>
      </c>
      <c r="F57" s="2">
        <f>+E57/C57</f>
        <v>-6.9361372752037168E-4</v>
      </c>
      <c r="K57" s="1">
        <f>IF(E57&gt;0,1,0)</f>
        <v>0</v>
      </c>
      <c r="L57" s="1">
        <f>IF(E57&lt;0,1,0)</f>
        <v>1</v>
      </c>
    </row>
    <row r="58" spans="1:12" x14ac:dyDescent="0.35">
      <c r="A58" s="8">
        <v>45246</v>
      </c>
      <c r="B58" s="7">
        <v>16224140</v>
      </c>
      <c r="C58" s="4">
        <v>9.9840999999999998</v>
      </c>
      <c r="D58" s="4">
        <v>9.99</v>
      </c>
      <c r="E58" s="3">
        <f>(D58-C58)</f>
        <v>5.9000000000004604E-3</v>
      </c>
      <c r="F58" s="2">
        <f>+E58/C58</f>
        <v>5.9093959395443356E-4</v>
      </c>
      <c r="K58" s="1">
        <f>IF(E58&gt;0,1,0)</f>
        <v>1</v>
      </c>
      <c r="L58" s="1">
        <f>IF(E58&lt;0,1,0)</f>
        <v>0</v>
      </c>
    </row>
    <row r="59" spans="1:12" x14ac:dyDescent="0.35">
      <c r="A59" s="8">
        <v>45247</v>
      </c>
      <c r="B59" s="7">
        <v>17766219.219999999</v>
      </c>
      <c r="C59" s="4">
        <v>10.0091</v>
      </c>
      <c r="D59" s="4">
        <v>10.016999999999999</v>
      </c>
      <c r="E59" s="3">
        <f>(D59-C59)</f>
        <v>7.899999999999352E-3</v>
      </c>
      <c r="F59" s="2">
        <f>+E59/C59</f>
        <v>7.8928175360415539E-4</v>
      </c>
      <c r="K59" s="1">
        <f>IF(E59&gt;0,1,0)</f>
        <v>1</v>
      </c>
      <c r="L59" s="1">
        <f>IF(E59&lt;0,1,0)</f>
        <v>0</v>
      </c>
    </row>
    <row r="60" spans="1:12" x14ac:dyDescent="0.35">
      <c r="A60" s="8">
        <v>45250</v>
      </c>
      <c r="B60" s="7">
        <v>17953607.640000001</v>
      </c>
      <c r="C60" s="4">
        <v>10.114699999999999</v>
      </c>
      <c r="D60" s="4">
        <v>10.125999999999999</v>
      </c>
      <c r="E60" s="3">
        <f>(D60-C60)</f>
        <v>1.130000000000031E-2</v>
      </c>
      <c r="F60" s="2">
        <f>+E60/C60</f>
        <v>1.117185877979605E-3</v>
      </c>
      <c r="K60" s="1">
        <f>IF(E60&gt;0,1,0)</f>
        <v>1</v>
      </c>
      <c r="L60" s="1">
        <f>IF(E60&lt;0,1,0)</f>
        <v>0</v>
      </c>
    </row>
    <row r="61" spans="1:12" x14ac:dyDescent="0.35">
      <c r="A61" s="8">
        <v>45251</v>
      </c>
      <c r="B61" s="7">
        <v>18942042.300000001</v>
      </c>
      <c r="C61" s="4">
        <v>10.102399999999999</v>
      </c>
      <c r="D61" s="4">
        <v>10.08</v>
      </c>
      <c r="E61" s="3">
        <f>(D61-C61)</f>
        <v>-2.2399999999999309E-2</v>
      </c>
      <c r="F61" s="2">
        <f>+E61/C61</f>
        <v>-2.2172949002216614E-3</v>
      </c>
      <c r="K61" s="1">
        <f>IF(E61&gt;0,1,0)</f>
        <v>0</v>
      </c>
      <c r="L61" s="1">
        <f>IF(E61&lt;0,1,0)</f>
        <v>1</v>
      </c>
    </row>
    <row r="62" spans="1:12" x14ac:dyDescent="0.35">
      <c r="A62" s="8">
        <v>45252</v>
      </c>
      <c r="B62" s="7">
        <v>19053127.75</v>
      </c>
      <c r="C62" s="4">
        <v>10.1617</v>
      </c>
      <c r="D62" s="4">
        <v>10.164999999999999</v>
      </c>
      <c r="E62" s="3">
        <f>(D62-C62)</f>
        <v>3.2999999999994145E-3</v>
      </c>
      <c r="F62" s="2">
        <f>+E62/C62</f>
        <v>3.2474881171451773E-4</v>
      </c>
      <c r="K62" s="1">
        <f>IF(E62&gt;0,1,0)</f>
        <v>1</v>
      </c>
      <c r="L62" s="1">
        <f>IF(E62&lt;0,1,0)</f>
        <v>0</v>
      </c>
    </row>
    <row r="63" spans="1:12" x14ac:dyDescent="0.35">
      <c r="A63" s="8">
        <v>45254</v>
      </c>
      <c r="B63" s="7">
        <v>20628970.579999998</v>
      </c>
      <c r="C63" s="4">
        <v>10.187099999999999</v>
      </c>
      <c r="D63" s="4">
        <v>10.210000000000001</v>
      </c>
      <c r="E63" s="3">
        <f>(D63-C63)</f>
        <v>2.2900000000001697E-2</v>
      </c>
      <c r="F63" s="2">
        <f>+E63/C63</f>
        <v>2.2479410234513943E-3</v>
      </c>
      <c r="K63" s="1">
        <f>IF(E63&gt;0,1,0)</f>
        <v>1</v>
      </c>
      <c r="L63" s="1">
        <f>IF(E63&lt;0,1,0)</f>
        <v>0</v>
      </c>
    </row>
    <row r="64" spans="1:12" x14ac:dyDescent="0.35">
      <c r="A64" s="8">
        <v>45257</v>
      </c>
      <c r="B64" s="7">
        <v>21349850.16</v>
      </c>
      <c r="C64" s="4">
        <v>10.166600000000001</v>
      </c>
      <c r="D64" s="4">
        <v>10.14</v>
      </c>
      <c r="E64" s="3">
        <f>(D64-C64)</f>
        <v>-2.6600000000000179E-2</v>
      </c>
      <c r="F64" s="2">
        <f>+E64/C64</f>
        <v>-2.6164105994137842E-3</v>
      </c>
      <c r="K64" s="1">
        <f>IF(E64&gt;0,1,0)</f>
        <v>0</v>
      </c>
      <c r="L64" s="1">
        <f>IF(E64&lt;0,1,0)</f>
        <v>1</v>
      </c>
    </row>
    <row r="65" spans="1:12" x14ac:dyDescent="0.35">
      <c r="A65" s="8">
        <v>45258</v>
      </c>
      <c r="B65" s="7">
        <v>21861697.640000001</v>
      </c>
      <c r="C65" s="4">
        <v>10.168200000000001</v>
      </c>
      <c r="D65" s="4">
        <v>10.161</v>
      </c>
      <c r="E65" s="3">
        <f>(D65-C65)</f>
        <v>-7.2000000000009834E-3</v>
      </c>
      <c r="F65" s="2">
        <f>+E65/C65</f>
        <v>-7.080899274208791E-4</v>
      </c>
      <c r="K65" s="1">
        <f>IF(E65&gt;0,1,0)</f>
        <v>0</v>
      </c>
      <c r="L65" s="1">
        <f>IF(E65&lt;0,1,0)</f>
        <v>1</v>
      </c>
    </row>
    <row r="66" spans="1:12" x14ac:dyDescent="0.35">
      <c r="A66" s="8">
        <v>45259</v>
      </c>
      <c r="B66" s="7">
        <v>22002220.940000001</v>
      </c>
      <c r="C66" s="4">
        <v>10.233599999999999</v>
      </c>
      <c r="D66" s="4">
        <v>10.234999999999999</v>
      </c>
      <c r="E66" s="3">
        <f>(D66-C66)</f>
        <v>1.4000000000002899E-3</v>
      </c>
      <c r="F66" s="2">
        <f>+E66/C66</f>
        <v>1.3680425265793955E-4</v>
      </c>
      <c r="K66" s="1">
        <f>IF(E66&gt;0,1,0)</f>
        <v>1</v>
      </c>
      <c r="L66" s="1">
        <f>IF(E66&lt;0,1,0)</f>
        <v>0</v>
      </c>
    </row>
    <row r="67" spans="1:12" x14ac:dyDescent="0.35">
      <c r="A67" s="8">
        <v>45260</v>
      </c>
      <c r="B67" s="7">
        <v>23341203.399999999</v>
      </c>
      <c r="C67" s="4">
        <v>10.2599</v>
      </c>
      <c r="D67" s="4">
        <v>10.255000000000001</v>
      </c>
      <c r="E67" s="3">
        <f>(D67-C67)</f>
        <v>-4.8999999999992383E-3</v>
      </c>
      <c r="F67" s="2">
        <f>+E67/C67</f>
        <v>-4.775875008527606E-4</v>
      </c>
      <c r="G67" s="1">
        <f>SUM(K47:K67)</f>
        <v>14</v>
      </c>
      <c r="H67" s="1">
        <f>SUM(L47:L67)</f>
        <v>7</v>
      </c>
      <c r="K67" s="1">
        <f>IF(E67&gt;0,1,0)</f>
        <v>0</v>
      </c>
      <c r="L67" s="1">
        <f>IF(E67&lt;0,1,0)</f>
        <v>1</v>
      </c>
    </row>
    <row r="68" spans="1:12" x14ac:dyDescent="0.35">
      <c r="A68" s="6">
        <v>45261</v>
      </c>
      <c r="B68" s="1">
        <v>23676643.350000001</v>
      </c>
      <c r="C68" s="1">
        <v>10.2942</v>
      </c>
      <c r="D68" s="4">
        <v>10.294</v>
      </c>
      <c r="E68" s="3">
        <f>(D68-C68)</f>
        <v>-1.9999999999953388E-4</v>
      </c>
      <c r="F68" s="2">
        <f>+E68/C68</f>
        <v>-1.9428416001198141E-5</v>
      </c>
      <c r="K68" s="1">
        <f>IF(E68&gt;0,1,0)</f>
        <v>0</v>
      </c>
      <c r="L68" s="1">
        <f>IF(E68&lt;0,1,0)</f>
        <v>1</v>
      </c>
    </row>
    <row r="69" spans="1:12" x14ac:dyDescent="0.35">
      <c r="A69" s="6">
        <v>45264</v>
      </c>
      <c r="B69" s="1">
        <v>24988127.93</v>
      </c>
      <c r="C69" s="1">
        <v>10.199199999999999</v>
      </c>
      <c r="D69" s="4">
        <v>10.19</v>
      </c>
      <c r="E69" s="3">
        <f>(D69-C69)</f>
        <v>-9.1999999999998749E-3</v>
      </c>
      <c r="F69" s="2">
        <f>+E69/C69</f>
        <v>-9.0203153188484148E-4</v>
      </c>
      <c r="K69" s="1">
        <f>IF(E69&gt;0,1,0)</f>
        <v>0</v>
      </c>
      <c r="L69" s="1">
        <f>IF(E69&lt;0,1,0)</f>
        <v>1</v>
      </c>
    </row>
    <row r="70" spans="1:12" x14ac:dyDescent="0.35">
      <c r="A70" s="6">
        <v>45265</v>
      </c>
      <c r="B70" s="1">
        <v>25018955.190000001</v>
      </c>
      <c r="C70" s="1">
        <v>10.2118</v>
      </c>
      <c r="D70" s="4">
        <v>10.199999999999999</v>
      </c>
      <c r="E70" s="3">
        <f>(D70-C70)</f>
        <v>-1.1800000000000921E-2</v>
      </c>
      <c r="F70" s="2">
        <f>+E70/C70</f>
        <v>-1.1555259601638223E-3</v>
      </c>
      <c r="K70" s="1">
        <f>IF(E70&gt;0,1,0)</f>
        <v>0</v>
      </c>
      <c r="L70" s="1">
        <f>IF(E70&lt;0,1,0)</f>
        <v>1</v>
      </c>
    </row>
    <row r="71" spans="1:12" x14ac:dyDescent="0.35">
      <c r="A71" s="6">
        <v>45266</v>
      </c>
      <c r="B71" s="1">
        <v>24934833.32</v>
      </c>
      <c r="C71" s="1">
        <v>10.1775</v>
      </c>
      <c r="D71" s="4">
        <v>10.15</v>
      </c>
      <c r="E71" s="3">
        <f>(D71-C71)</f>
        <v>-2.7499999999999858E-2</v>
      </c>
      <c r="F71" s="2">
        <f>+E71/C71</f>
        <v>-2.7020388111029092E-3</v>
      </c>
      <c r="K71" s="1">
        <f>IF(E71&gt;0,1,0)</f>
        <v>0</v>
      </c>
      <c r="L71" s="1">
        <f>IF(E71&lt;0,1,0)</f>
        <v>1</v>
      </c>
    </row>
    <row r="72" spans="1:12" x14ac:dyDescent="0.35">
      <c r="A72" s="6">
        <v>45267</v>
      </c>
      <c r="B72" s="1">
        <v>25112669.059999999</v>
      </c>
      <c r="C72" s="1">
        <v>10.2501</v>
      </c>
      <c r="D72" s="4">
        <v>10.255000000000001</v>
      </c>
      <c r="E72" s="3">
        <f>(D72-C72)</f>
        <v>4.9000000000010147E-3</v>
      </c>
      <c r="F72" s="2">
        <f>+E72/C72</f>
        <v>4.7804411664286345E-4</v>
      </c>
      <c r="K72" s="1">
        <f>IF(E72&gt;0,1,0)</f>
        <v>1</v>
      </c>
      <c r="L72" s="1">
        <f>IF(E72&lt;0,1,0)</f>
        <v>0</v>
      </c>
    </row>
    <row r="73" spans="1:12" x14ac:dyDescent="0.35">
      <c r="A73" s="6">
        <v>45268</v>
      </c>
      <c r="B73" s="1">
        <v>27764712.09</v>
      </c>
      <c r="C73" s="1">
        <v>10.283200000000001</v>
      </c>
      <c r="D73" s="4">
        <v>10.29</v>
      </c>
      <c r="E73" s="3">
        <f>(D73-C73)</f>
        <v>6.7999999999983629E-3</v>
      </c>
      <c r="F73" s="2">
        <f>+E73/C73</f>
        <v>6.6127275556231158E-4</v>
      </c>
      <c r="K73" s="1">
        <f>IF(E73&gt;0,1,0)</f>
        <v>1</v>
      </c>
      <c r="L73" s="1">
        <f>IF(E73&lt;0,1,0)</f>
        <v>0</v>
      </c>
    </row>
    <row r="74" spans="1:12" x14ac:dyDescent="0.35">
      <c r="A74" s="6">
        <v>45271</v>
      </c>
      <c r="B74" s="1">
        <v>27859707.73</v>
      </c>
      <c r="C74" s="1">
        <v>10.3184</v>
      </c>
      <c r="D74" s="4">
        <v>10.321</v>
      </c>
      <c r="E74" s="3">
        <f>(D74-C74)</f>
        <v>2.5999999999992696E-3</v>
      </c>
      <c r="F74" s="2">
        <f>+E74/C74</f>
        <v>2.5197705070546496E-4</v>
      </c>
      <c r="K74" s="1">
        <f>IF(E74&gt;0,1,0)</f>
        <v>1</v>
      </c>
      <c r="L74" s="1">
        <f>IF(E74&lt;0,1,0)</f>
        <v>0</v>
      </c>
    </row>
    <row r="75" spans="1:12" x14ac:dyDescent="0.35">
      <c r="A75" s="6">
        <v>45272</v>
      </c>
      <c r="B75" s="1">
        <v>28033753.140000001</v>
      </c>
      <c r="C75" s="1">
        <v>10.382899999999999</v>
      </c>
      <c r="D75" s="4">
        <v>10.38</v>
      </c>
      <c r="E75" s="3">
        <f>(D75-C75)</f>
        <v>-2.8999999999985704E-3</v>
      </c>
      <c r="F75" s="2">
        <f>+E75/C75</f>
        <v>-2.7930539637274467E-4</v>
      </c>
      <c r="K75" s="1">
        <f>IF(E75&gt;0,1,0)</f>
        <v>0</v>
      </c>
      <c r="L75" s="1">
        <f>IF(E75&lt;0,1,0)</f>
        <v>1</v>
      </c>
    </row>
    <row r="76" spans="1:12" x14ac:dyDescent="0.35">
      <c r="A76" s="6">
        <v>45273</v>
      </c>
      <c r="B76" s="1">
        <v>30032861.82</v>
      </c>
      <c r="C76" s="1">
        <v>10.446199999999999</v>
      </c>
      <c r="D76" s="4">
        <v>10.45</v>
      </c>
      <c r="E76" s="3">
        <f>(D76-C76)</f>
        <v>3.8000000000000256E-3</v>
      </c>
      <c r="F76" s="2">
        <f>+E76/C76</f>
        <v>3.6376864314296357E-4</v>
      </c>
      <c r="K76" s="1">
        <f>IF(E76&gt;0,1,0)</f>
        <v>1</v>
      </c>
      <c r="L76" s="1">
        <f>IF(E76&lt;0,1,0)</f>
        <v>0</v>
      </c>
    </row>
    <row r="77" spans="1:12" x14ac:dyDescent="0.35">
      <c r="A77" s="6">
        <v>45274</v>
      </c>
      <c r="B77" s="1">
        <v>29741716.239999998</v>
      </c>
      <c r="C77" s="1">
        <v>10.344900000000001</v>
      </c>
      <c r="D77" s="4">
        <v>10.342000000000001</v>
      </c>
      <c r="E77" s="3">
        <f>(D77-C77)</f>
        <v>-2.9000000000003467E-3</v>
      </c>
      <c r="F77" s="2">
        <f>+E77/C77</f>
        <v>-2.8033137101376971E-4</v>
      </c>
      <c r="K77" s="1">
        <f>IF(E77&gt;0,1,0)</f>
        <v>0</v>
      </c>
      <c r="L77" s="1">
        <f>IF(E77&lt;0,1,0)</f>
        <v>1</v>
      </c>
    </row>
    <row r="78" spans="1:12" x14ac:dyDescent="0.35">
      <c r="A78" s="6">
        <v>45275</v>
      </c>
      <c r="B78" s="1">
        <v>31064115.09</v>
      </c>
      <c r="C78" s="1">
        <v>10.354699999999999</v>
      </c>
      <c r="D78" s="4">
        <v>10.347</v>
      </c>
      <c r="E78" s="3">
        <f>(D78-C78)</f>
        <v>-7.6999999999998181E-3</v>
      </c>
      <c r="F78" s="2">
        <f>+E78/C78</f>
        <v>-7.436236684790306E-4</v>
      </c>
      <c r="K78" s="1">
        <f>IF(E78&gt;0,1,0)</f>
        <v>0</v>
      </c>
      <c r="L78" s="1">
        <f>IF(E78&lt;0,1,0)</f>
        <v>1</v>
      </c>
    </row>
    <row r="79" spans="1:12" x14ac:dyDescent="0.35">
      <c r="A79" s="6">
        <v>45278</v>
      </c>
      <c r="B79" s="1">
        <v>31308946.239999998</v>
      </c>
      <c r="C79" s="1">
        <v>10.436299999999999</v>
      </c>
      <c r="D79" s="4">
        <v>10.42</v>
      </c>
      <c r="E79" s="3">
        <f>(D79-C79)</f>
        <v>-1.6299999999999315E-2</v>
      </c>
      <c r="F79" s="2">
        <f>+E79/C79</f>
        <v>-1.5618562134089014E-3</v>
      </c>
      <c r="K79" s="1">
        <f>IF(E79&gt;0,1,0)</f>
        <v>0</v>
      </c>
      <c r="L79" s="1">
        <f>IF(E79&lt;0,1,0)</f>
        <v>1</v>
      </c>
    </row>
    <row r="80" spans="1:12" x14ac:dyDescent="0.35">
      <c r="A80" s="6">
        <v>45279</v>
      </c>
      <c r="B80" s="1">
        <v>33309280.379999999</v>
      </c>
      <c r="C80" s="1">
        <v>10.491099999999999</v>
      </c>
      <c r="D80" s="4">
        <v>10.497</v>
      </c>
      <c r="E80" s="3">
        <f>(D80-C80)</f>
        <v>5.9000000000004604E-3</v>
      </c>
      <c r="F80" s="2">
        <f>+E80/C80</f>
        <v>5.6238144713142198E-4</v>
      </c>
      <c r="K80" s="1">
        <f>IF(E80&gt;0,1,0)</f>
        <v>1</v>
      </c>
      <c r="L80" s="1">
        <f>IF(E80&lt;0,1,0)</f>
        <v>0</v>
      </c>
    </row>
    <row r="81" spans="1:12" x14ac:dyDescent="0.35">
      <c r="A81" s="6">
        <v>45280</v>
      </c>
      <c r="B81" s="1">
        <v>34007968.149999999</v>
      </c>
      <c r="C81" s="1">
        <v>10.3841</v>
      </c>
      <c r="D81" s="4">
        <v>10.375</v>
      </c>
      <c r="E81" s="3">
        <f>(D81-C81)</f>
        <v>-9.100000000000108E-3</v>
      </c>
      <c r="F81" s="2">
        <f>+E81/C81</f>
        <v>-8.7633978871545033E-4</v>
      </c>
      <c r="K81" s="1">
        <f>IF(E81&gt;0,1,0)</f>
        <v>0</v>
      </c>
      <c r="L81" s="1">
        <f>IF(E81&lt;0,1,0)</f>
        <v>1</v>
      </c>
    </row>
    <row r="82" spans="1:12" x14ac:dyDescent="0.35">
      <c r="A82" s="6">
        <v>45281</v>
      </c>
      <c r="B82" s="1">
        <v>34237538.329999998</v>
      </c>
      <c r="C82" s="1">
        <v>10.4542</v>
      </c>
      <c r="D82" s="4">
        <v>10.45</v>
      </c>
      <c r="E82" s="3">
        <f>(D82-C82)</f>
        <v>-4.2000000000008697E-3</v>
      </c>
      <c r="F82" s="2">
        <f>+E82/C82</f>
        <v>-4.0175240573175083E-4</v>
      </c>
      <c r="K82" s="1">
        <f>IF(E82&gt;0,1,0)</f>
        <v>0</v>
      </c>
      <c r="L82" s="1">
        <f>IF(E82&lt;0,1,0)</f>
        <v>1</v>
      </c>
    </row>
    <row r="83" spans="1:12" x14ac:dyDescent="0.35">
      <c r="A83" s="6">
        <v>45282</v>
      </c>
      <c r="B83" s="1">
        <v>35870611.450000003</v>
      </c>
      <c r="C83" s="1">
        <v>10.4732</v>
      </c>
      <c r="D83" s="4">
        <v>10.47</v>
      </c>
      <c r="E83" s="3">
        <f>(D83-C83)</f>
        <v>-3.1999999999996476E-3</v>
      </c>
      <c r="F83" s="2">
        <f>+E83/C83</f>
        <v>-3.0554176373979753E-4</v>
      </c>
      <c r="K83" s="1">
        <f>IF(E83&gt;0,1,0)</f>
        <v>0</v>
      </c>
      <c r="L83" s="1">
        <f>IF(E83&lt;0,1,0)</f>
        <v>1</v>
      </c>
    </row>
    <row r="84" spans="1:12" x14ac:dyDescent="0.35">
      <c r="A84" s="6">
        <v>45286</v>
      </c>
      <c r="B84" s="1">
        <v>35927462.600000001</v>
      </c>
      <c r="C84" s="1">
        <v>10.489800000000001</v>
      </c>
      <c r="D84" s="4">
        <v>10.49</v>
      </c>
      <c r="E84" s="3">
        <f>(D84-C84)</f>
        <v>1.9999999999953388E-4</v>
      </c>
      <c r="F84" s="2">
        <f>+E84/C84</f>
        <v>1.9066140441146055E-5</v>
      </c>
      <c r="K84" s="1">
        <f>IF(E84&gt;0,1,0)</f>
        <v>1</v>
      </c>
      <c r="L84" s="1">
        <f>IF(E84&lt;0,1,0)</f>
        <v>0</v>
      </c>
    </row>
    <row r="85" spans="1:12" x14ac:dyDescent="0.35">
      <c r="A85" s="6">
        <v>45287</v>
      </c>
      <c r="B85" s="1">
        <v>35999529.25</v>
      </c>
      <c r="C85" s="1">
        <v>10.5108</v>
      </c>
      <c r="D85" s="4">
        <v>10.5</v>
      </c>
      <c r="E85" s="3">
        <f>(D85-C85)</f>
        <v>-1.0799999999999699E-2</v>
      </c>
      <c r="F85" s="2">
        <f>+E85/C85</f>
        <v>-1.0275145564561878E-3</v>
      </c>
      <c r="K85" s="1">
        <f>IF(E85&gt;0,1,0)</f>
        <v>0</v>
      </c>
      <c r="L85" s="1">
        <f>IF(E85&lt;0,1,0)</f>
        <v>1</v>
      </c>
    </row>
    <row r="86" spans="1:12" x14ac:dyDescent="0.35">
      <c r="A86" s="6">
        <v>45288</v>
      </c>
      <c r="B86" s="1">
        <v>37627506.780000001</v>
      </c>
      <c r="C86" s="1">
        <v>10.5252</v>
      </c>
      <c r="D86" s="4">
        <v>10.525</v>
      </c>
      <c r="E86" s="3">
        <f>(D86-C86)</f>
        <v>-1.9999999999953388E-4</v>
      </c>
      <c r="F86" s="2">
        <f>+E86/C86</f>
        <v>-1.9002014213462345E-5</v>
      </c>
      <c r="K86" s="1">
        <f>IF(E86&gt;0,1,0)</f>
        <v>0</v>
      </c>
      <c r="L86" s="1">
        <f>IF(E86&lt;0,1,0)</f>
        <v>1</v>
      </c>
    </row>
    <row r="87" spans="1:12" x14ac:dyDescent="0.35">
      <c r="A87" s="5">
        <v>45289</v>
      </c>
      <c r="B87" s="1">
        <v>37548432.359999999</v>
      </c>
      <c r="C87" s="1">
        <v>10.5031</v>
      </c>
      <c r="D87" s="4">
        <v>10.48</v>
      </c>
      <c r="E87" s="3">
        <f>(D87-C87)</f>
        <v>-2.3099999999999454E-2</v>
      </c>
      <c r="F87" s="2">
        <f>+E87/C87</f>
        <v>-2.1993506678979974E-3</v>
      </c>
      <c r="G87" s="1">
        <f>SUM(K68:K87)</f>
        <v>6</v>
      </c>
      <c r="H87" s="1">
        <f>SUM(L68:L87)</f>
        <v>14</v>
      </c>
      <c r="K87" s="1">
        <f>IF(E87&gt;0,1,0)</f>
        <v>0</v>
      </c>
      <c r="L87" s="1">
        <f>IF(E87&lt;0,1,0)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PCGG</vt:lpstr>
    </vt:vector>
  </TitlesOfParts>
  <Company>iMGP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Mejia</dc:creator>
  <cp:lastModifiedBy>Christian Mejia</cp:lastModifiedBy>
  <dcterms:created xsi:type="dcterms:W3CDTF">2024-02-02T02:06:50Z</dcterms:created>
  <dcterms:modified xsi:type="dcterms:W3CDTF">2024-02-02T02:07:21Z</dcterms:modified>
</cp:coreProperties>
</file>