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Premium Tables/"/>
    </mc:Choice>
  </mc:AlternateContent>
  <xr:revisionPtr revIDLastSave="0" documentId="8_{E6763B52-CCB4-45B7-91D6-9EC59A266167}" xr6:coauthVersionLast="47" xr6:coauthVersionMax="47" xr10:uidLastSave="{00000000-0000-0000-0000-000000000000}"/>
  <bookViews>
    <workbookView xWindow="28680" yWindow="-120" windowWidth="38640" windowHeight="21240" xr2:uid="{F49C5943-24EC-41FE-AA9D-B19297D56928}"/>
  </bookViews>
  <sheets>
    <sheet name="PCI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F2" i="2" s="1"/>
  <c r="L2" i="2"/>
  <c r="E3" i="2"/>
  <c r="F3" i="2"/>
  <c r="K3" i="2"/>
  <c r="L3" i="2"/>
  <c r="E4" i="2"/>
  <c r="F4" i="2"/>
  <c r="K4" i="2"/>
  <c r="L4" i="2"/>
  <c r="E5" i="2"/>
  <c r="F5" i="2"/>
  <c r="K5" i="2"/>
  <c r="L5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H11" i="2"/>
  <c r="K11" i="2"/>
  <c r="L11" i="2"/>
  <c r="E12" i="2"/>
  <c r="K12" i="2" s="1"/>
  <c r="F12" i="2"/>
  <c r="L12" i="2"/>
  <c r="E13" i="2"/>
  <c r="K13" i="2" s="1"/>
  <c r="F13" i="2"/>
  <c r="E14" i="2"/>
  <c r="K14" i="2" s="1"/>
  <c r="F14" i="2"/>
  <c r="L14" i="2"/>
  <c r="E15" i="2"/>
  <c r="K15" i="2" s="1"/>
  <c r="F15" i="2"/>
  <c r="E16" i="2"/>
  <c r="K16" i="2" s="1"/>
  <c r="F16" i="2"/>
  <c r="L16" i="2"/>
  <c r="E17" i="2"/>
  <c r="K17" i="2" s="1"/>
  <c r="F17" i="2"/>
  <c r="E18" i="2"/>
  <c r="K18" i="2" s="1"/>
  <c r="F18" i="2"/>
  <c r="L18" i="2"/>
  <c r="E19" i="2"/>
  <c r="K19" i="2" s="1"/>
  <c r="F19" i="2"/>
  <c r="E20" i="2"/>
  <c r="K20" i="2" s="1"/>
  <c r="F20" i="2"/>
  <c r="L20" i="2"/>
  <c r="E21" i="2"/>
  <c r="K21" i="2" s="1"/>
  <c r="F21" i="2"/>
  <c r="E22" i="2"/>
  <c r="K22" i="2" s="1"/>
  <c r="F22" i="2"/>
  <c r="L22" i="2"/>
  <c r="E23" i="2"/>
  <c r="K23" i="2" s="1"/>
  <c r="F23" i="2"/>
  <c r="E24" i="2"/>
  <c r="K24" i="2" s="1"/>
  <c r="F24" i="2"/>
  <c r="L24" i="2"/>
  <c r="E25" i="2"/>
  <c r="K25" i="2" s="1"/>
  <c r="F25" i="2"/>
  <c r="E26" i="2"/>
  <c r="K26" i="2" s="1"/>
  <c r="F26" i="2"/>
  <c r="L26" i="2"/>
  <c r="E27" i="2"/>
  <c r="K27" i="2" s="1"/>
  <c r="F27" i="2"/>
  <c r="E28" i="2"/>
  <c r="K28" i="2" s="1"/>
  <c r="F28" i="2"/>
  <c r="L28" i="2"/>
  <c r="E29" i="2"/>
  <c r="K29" i="2" s="1"/>
  <c r="F29" i="2"/>
  <c r="E30" i="2"/>
  <c r="K30" i="2" s="1"/>
  <c r="F30" i="2"/>
  <c r="L30" i="2"/>
  <c r="E31" i="2"/>
  <c r="K31" i="2" s="1"/>
  <c r="F31" i="2"/>
  <c r="E32" i="2"/>
  <c r="K32" i="2" s="1"/>
  <c r="F32" i="2"/>
  <c r="L32" i="2"/>
  <c r="E33" i="2"/>
  <c r="K33" i="2" s="1"/>
  <c r="F33" i="2"/>
  <c r="L33" i="2"/>
  <c r="E34" i="2"/>
  <c r="F34" i="2"/>
  <c r="K34" i="2"/>
  <c r="L34" i="2"/>
  <c r="E35" i="2"/>
  <c r="F35" i="2"/>
  <c r="K35" i="2"/>
  <c r="L35" i="2"/>
  <c r="E36" i="2"/>
  <c r="F36" i="2"/>
  <c r="K36" i="2"/>
  <c r="L36" i="2"/>
  <c r="E37" i="2"/>
  <c r="F37" i="2"/>
  <c r="K37" i="2"/>
  <c r="L37" i="2"/>
  <c r="E38" i="2"/>
  <c r="F38" i="2"/>
  <c r="K38" i="2"/>
  <c r="L38" i="2"/>
  <c r="E39" i="2"/>
  <c r="F39" i="2"/>
  <c r="K39" i="2"/>
  <c r="L39" i="2"/>
  <c r="E40" i="2"/>
  <c r="F40" i="2"/>
  <c r="K40" i="2"/>
  <c r="L40" i="2"/>
  <c r="E41" i="2"/>
  <c r="F41" i="2"/>
  <c r="K41" i="2"/>
  <c r="L41" i="2"/>
  <c r="E42" i="2"/>
  <c r="F42" i="2"/>
  <c r="K42" i="2"/>
  <c r="L42" i="2"/>
  <c r="E43" i="2"/>
  <c r="F43" i="2"/>
  <c r="K43" i="2"/>
  <c r="L43" i="2"/>
  <c r="E44" i="2"/>
  <c r="F44" i="2"/>
  <c r="K44" i="2"/>
  <c r="L44" i="2"/>
  <c r="E45" i="2"/>
  <c r="F45" i="2"/>
  <c r="K45" i="2"/>
  <c r="L45" i="2"/>
  <c r="E46" i="2"/>
  <c r="F46" i="2"/>
  <c r="K46" i="2"/>
  <c r="L46" i="2"/>
  <c r="E47" i="2"/>
  <c r="F47" i="2"/>
  <c r="K47" i="2"/>
  <c r="L47" i="2"/>
  <c r="E48" i="2"/>
  <c r="F48" i="2"/>
  <c r="K48" i="2"/>
  <c r="L48" i="2"/>
  <c r="E49" i="2"/>
  <c r="F49" i="2"/>
  <c r="K49" i="2"/>
  <c r="L49" i="2"/>
  <c r="E50" i="2"/>
  <c r="F50" i="2"/>
  <c r="K50" i="2"/>
  <c r="L50" i="2"/>
  <c r="E51" i="2"/>
  <c r="F51" i="2"/>
  <c r="K51" i="2"/>
  <c r="L51" i="2"/>
  <c r="E52" i="2"/>
  <c r="F52" i="2"/>
  <c r="K52" i="2"/>
  <c r="L52" i="2"/>
  <c r="E53" i="2"/>
  <c r="F53" i="2"/>
  <c r="K53" i="2"/>
  <c r="L53" i="2"/>
  <c r="E54" i="2"/>
  <c r="F54" i="2"/>
  <c r="K54" i="2"/>
  <c r="L54" i="2"/>
  <c r="E55" i="2"/>
  <c r="K55" i="2" s="1"/>
  <c r="F55" i="2"/>
  <c r="L55" i="2"/>
  <c r="E56" i="2"/>
  <c r="K56" i="2" s="1"/>
  <c r="F56" i="2"/>
  <c r="E57" i="2"/>
  <c r="K57" i="2" s="1"/>
  <c r="F57" i="2"/>
  <c r="E58" i="2"/>
  <c r="K58" i="2" s="1"/>
  <c r="F58" i="2"/>
  <c r="E59" i="2"/>
  <c r="K59" i="2" s="1"/>
  <c r="F59" i="2"/>
  <c r="E60" i="2"/>
  <c r="K60" i="2" s="1"/>
  <c r="F60" i="2"/>
  <c r="E61" i="2"/>
  <c r="K61" i="2" s="1"/>
  <c r="F61" i="2"/>
  <c r="E62" i="2"/>
  <c r="K62" i="2" s="1"/>
  <c r="F62" i="2"/>
  <c r="E63" i="2"/>
  <c r="K63" i="2" s="1"/>
  <c r="F63" i="2"/>
  <c r="E64" i="2"/>
  <c r="K64" i="2" s="1"/>
  <c r="F64" i="2"/>
  <c r="E65" i="2"/>
  <c r="K65" i="2" s="1"/>
  <c r="F65" i="2"/>
  <c r="E66" i="2"/>
  <c r="K66" i="2" s="1"/>
  <c r="F66" i="2"/>
  <c r="E67" i="2"/>
  <c r="K67" i="2" s="1"/>
  <c r="F67" i="2"/>
  <c r="E68" i="2"/>
  <c r="K68" i="2" s="1"/>
  <c r="F68" i="2"/>
  <c r="E69" i="2"/>
  <c r="K69" i="2" s="1"/>
  <c r="F69" i="2"/>
  <c r="E70" i="2"/>
  <c r="K70" i="2" s="1"/>
  <c r="F70" i="2"/>
  <c r="E71" i="2"/>
  <c r="K71" i="2" s="1"/>
  <c r="F71" i="2"/>
  <c r="E72" i="2"/>
  <c r="K72" i="2" s="1"/>
  <c r="F72" i="2"/>
  <c r="E73" i="2"/>
  <c r="K73" i="2" s="1"/>
  <c r="F73" i="2"/>
  <c r="E74" i="2"/>
  <c r="L74" i="2" s="1"/>
  <c r="F74" i="2"/>
  <c r="E75" i="2"/>
  <c r="F75" i="2"/>
  <c r="K75" i="2"/>
  <c r="L75" i="2"/>
  <c r="E76" i="2"/>
  <c r="F76" i="2"/>
  <c r="K76" i="2"/>
  <c r="L76" i="2"/>
  <c r="E77" i="2"/>
  <c r="F77" i="2"/>
  <c r="K77" i="2"/>
  <c r="L77" i="2"/>
  <c r="E78" i="2"/>
  <c r="F78" i="2"/>
  <c r="K78" i="2"/>
  <c r="L78" i="2"/>
  <c r="E79" i="2"/>
  <c r="F79" i="2"/>
  <c r="K79" i="2"/>
  <c r="L79" i="2"/>
  <c r="E80" i="2"/>
  <c r="F80" i="2"/>
  <c r="K80" i="2"/>
  <c r="L80" i="2"/>
  <c r="E81" i="2"/>
  <c r="F81" i="2"/>
  <c r="K81" i="2"/>
  <c r="L81" i="2"/>
  <c r="E82" i="2"/>
  <c r="F82" i="2"/>
  <c r="K82" i="2"/>
  <c r="L82" i="2"/>
  <c r="E83" i="2"/>
  <c r="F83" i="2"/>
  <c r="K83" i="2"/>
  <c r="L83" i="2"/>
  <c r="E84" i="2"/>
  <c r="F84" i="2"/>
  <c r="K84" i="2"/>
  <c r="L84" i="2"/>
  <c r="E85" i="2"/>
  <c r="F85" i="2"/>
  <c r="K85" i="2"/>
  <c r="L85" i="2"/>
  <c r="E86" i="2"/>
  <c r="F86" i="2"/>
  <c r="K86" i="2"/>
  <c r="L86" i="2"/>
  <c r="E87" i="2"/>
  <c r="F87" i="2"/>
  <c r="K87" i="2"/>
  <c r="L87" i="2"/>
  <c r="E88" i="2"/>
  <c r="F88" i="2"/>
  <c r="K88" i="2"/>
  <c r="L88" i="2"/>
  <c r="E89" i="2"/>
  <c r="F89" i="2"/>
  <c r="K89" i="2"/>
  <c r="L89" i="2"/>
  <c r="E90" i="2"/>
  <c r="F90" i="2"/>
  <c r="K90" i="2"/>
  <c r="L90" i="2"/>
  <c r="E91" i="2"/>
  <c r="F91" i="2"/>
  <c r="K91" i="2"/>
  <c r="L91" i="2"/>
  <c r="E92" i="2"/>
  <c r="F92" i="2"/>
  <c r="K92" i="2"/>
  <c r="L92" i="2"/>
  <c r="E93" i="2"/>
  <c r="F93" i="2"/>
  <c r="K93" i="2"/>
  <c r="L93" i="2"/>
  <c r="E94" i="2"/>
  <c r="F94" i="2"/>
  <c r="K94" i="2"/>
  <c r="L94" i="2"/>
  <c r="E95" i="2"/>
  <c r="F95" i="2"/>
  <c r="K95" i="2"/>
  <c r="L95" i="2"/>
  <c r="E96" i="2"/>
  <c r="K96" i="2" s="1"/>
  <c r="F96" i="2"/>
  <c r="L96" i="2"/>
  <c r="E97" i="2"/>
  <c r="K97" i="2" s="1"/>
  <c r="F97" i="2"/>
  <c r="E98" i="2"/>
  <c r="K98" i="2" s="1"/>
  <c r="F98" i="2"/>
  <c r="A99" i="2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E99" i="2"/>
  <c r="F99" i="2" s="1"/>
  <c r="E100" i="2"/>
  <c r="F100" i="2"/>
  <c r="K100" i="2"/>
  <c r="L100" i="2"/>
  <c r="E101" i="2"/>
  <c r="L101" i="2" s="1"/>
  <c r="F101" i="2"/>
  <c r="K101" i="2"/>
  <c r="E102" i="2"/>
  <c r="K102" i="2" s="1"/>
  <c r="F102" i="2"/>
  <c r="E103" i="2"/>
  <c r="F103" i="2" s="1"/>
  <c r="L103" i="2"/>
  <c r="E104" i="2"/>
  <c r="F104" i="2"/>
  <c r="K104" i="2"/>
  <c r="L104" i="2"/>
  <c r="E105" i="2"/>
  <c r="L105" i="2" s="1"/>
  <c r="F105" i="2"/>
  <c r="K105" i="2"/>
  <c r="E106" i="2"/>
  <c r="K106" i="2" s="1"/>
  <c r="F106" i="2"/>
  <c r="E107" i="2"/>
  <c r="F107" i="2" s="1"/>
  <c r="E108" i="2"/>
  <c r="F108" i="2"/>
  <c r="K108" i="2"/>
  <c r="L108" i="2"/>
  <c r="E109" i="2"/>
  <c r="L109" i="2" s="1"/>
  <c r="F109" i="2"/>
  <c r="K109" i="2"/>
  <c r="E110" i="2"/>
  <c r="K110" i="2" s="1"/>
  <c r="F110" i="2"/>
  <c r="E111" i="2"/>
  <c r="F111" i="2" s="1"/>
  <c r="L111" i="2"/>
  <c r="E112" i="2"/>
  <c r="F112" i="2"/>
  <c r="K112" i="2"/>
  <c r="L112" i="2"/>
  <c r="E113" i="2"/>
  <c r="L113" i="2" s="1"/>
  <c r="F113" i="2"/>
  <c r="K113" i="2"/>
  <c r="E114" i="2"/>
  <c r="K114" i="2" s="1"/>
  <c r="F114" i="2"/>
  <c r="E115" i="2"/>
  <c r="F115" i="2" s="1"/>
  <c r="E116" i="2"/>
  <c r="F116" i="2"/>
  <c r="K116" i="2"/>
  <c r="L116" i="2"/>
  <c r="E117" i="2"/>
  <c r="L117" i="2" s="1"/>
  <c r="F117" i="2"/>
  <c r="K117" i="2"/>
  <c r="E118" i="2"/>
  <c r="K118" i="2" s="1"/>
  <c r="F118" i="2"/>
  <c r="E119" i="2"/>
  <c r="F119" i="2"/>
  <c r="K119" i="2"/>
  <c r="L119" i="2"/>
  <c r="E120" i="2"/>
  <c r="F120" i="2"/>
  <c r="K120" i="2"/>
  <c r="L120" i="2"/>
  <c r="E121" i="2"/>
  <c r="F121" i="2"/>
  <c r="K121" i="2"/>
  <c r="L121" i="2"/>
  <c r="E122" i="2"/>
  <c r="F122" i="2"/>
  <c r="K122" i="2"/>
  <c r="L122" i="2"/>
  <c r="E123" i="2"/>
  <c r="F123" i="2"/>
  <c r="K123" i="2"/>
  <c r="L123" i="2"/>
  <c r="E124" i="2"/>
  <c r="F124" i="2"/>
  <c r="K124" i="2"/>
  <c r="L124" i="2"/>
  <c r="E125" i="2"/>
  <c r="F125" i="2"/>
  <c r="K125" i="2"/>
  <c r="L125" i="2"/>
  <c r="E126" i="2"/>
  <c r="F126" i="2"/>
  <c r="K126" i="2"/>
  <c r="L126" i="2"/>
  <c r="E127" i="2"/>
  <c r="F127" i="2"/>
  <c r="K127" i="2"/>
  <c r="L127" i="2"/>
  <c r="E128" i="2"/>
  <c r="F128" i="2"/>
  <c r="K128" i="2"/>
  <c r="L128" i="2"/>
  <c r="E129" i="2"/>
  <c r="F129" i="2"/>
  <c r="K129" i="2"/>
  <c r="L129" i="2"/>
  <c r="E130" i="2"/>
  <c r="F130" i="2"/>
  <c r="K130" i="2"/>
  <c r="L130" i="2"/>
  <c r="E131" i="2"/>
  <c r="F131" i="2"/>
  <c r="K131" i="2"/>
  <c r="L131" i="2"/>
  <c r="E132" i="2"/>
  <c r="F132" i="2"/>
  <c r="K132" i="2"/>
  <c r="L132" i="2"/>
  <c r="E133" i="2"/>
  <c r="F133" i="2"/>
  <c r="K133" i="2"/>
  <c r="L133" i="2"/>
  <c r="E134" i="2"/>
  <c r="F134" i="2"/>
  <c r="K134" i="2"/>
  <c r="L134" i="2"/>
  <c r="E135" i="2"/>
  <c r="F135" i="2"/>
  <c r="K135" i="2"/>
  <c r="L135" i="2"/>
  <c r="E136" i="2"/>
  <c r="F136" i="2"/>
  <c r="K136" i="2"/>
  <c r="L136" i="2"/>
  <c r="E137" i="2"/>
  <c r="F137" i="2"/>
  <c r="K137" i="2"/>
  <c r="L137" i="2"/>
  <c r="E138" i="2"/>
  <c r="F138" i="2"/>
  <c r="K138" i="2"/>
  <c r="L138" i="2"/>
  <c r="L114" i="2" l="1"/>
  <c r="K111" i="2"/>
  <c r="L98" i="2"/>
  <c r="L73" i="2"/>
  <c r="L71" i="2"/>
  <c r="L69" i="2"/>
  <c r="L67" i="2"/>
  <c r="L65" i="2"/>
  <c r="L63" i="2"/>
  <c r="L61" i="2"/>
  <c r="L59" i="2"/>
  <c r="L57" i="2"/>
  <c r="L106" i="2"/>
  <c r="K103" i="2"/>
  <c r="L115" i="2"/>
  <c r="L107" i="2"/>
  <c r="L99" i="2"/>
  <c r="K74" i="2"/>
  <c r="K2" i="2"/>
  <c r="L118" i="2"/>
  <c r="L102" i="2"/>
  <c r="K99" i="2"/>
  <c r="L97" i="2"/>
  <c r="L72" i="2"/>
  <c r="L70" i="2"/>
  <c r="L68" i="2"/>
  <c r="L66" i="2"/>
  <c r="L64" i="2"/>
  <c r="L62" i="2"/>
  <c r="L60" i="2"/>
  <c r="L58" i="2"/>
  <c r="L56" i="2"/>
  <c r="L31" i="2"/>
  <c r="L29" i="2"/>
  <c r="L27" i="2"/>
  <c r="L25" i="2"/>
  <c r="L23" i="2"/>
  <c r="L21" i="2"/>
  <c r="L19" i="2"/>
  <c r="L17" i="2"/>
  <c r="H33" i="2" s="1"/>
  <c r="L15" i="2"/>
  <c r="L13" i="2"/>
  <c r="H55" i="2" s="1"/>
  <c r="H96" i="2"/>
  <c r="K115" i="2"/>
  <c r="L110" i="2"/>
  <c r="K107" i="2"/>
  <c r="H138" i="2" l="1"/>
  <c r="G33" i="2"/>
  <c r="G74" i="2"/>
  <c r="G118" i="2"/>
  <c r="G138" i="2"/>
  <c r="G55" i="2"/>
  <c r="G96" i="2"/>
  <c r="G11" i="2"/>
  <c r="H74" i="2"/>
  <c r="H118" i="2"/>
</calcChain>
</file>

<file path=xl/sharedStrings.xml><?xml version="1.0" encoding="utf-8"?>
<sst xmlns="http://schemas.openxmlformats.org/spreadsheetml/2006/main" count="8" uniqueCount="8">
  <si>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</si>
  <si>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</si>
  <si>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</si>
  <si>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</si>
  <si>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</si>
  <si>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</si>
  <si>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TNA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</si>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</sst>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_);_(@_)"/>
    <numFmt numFmtId="165" formatCode="0.0000"/>
  </numFmts>
  <fonts count="3" x14ac:knownFonts="1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1"/>
    <xf numFmtId="43" fontId="0" fillId="0" borderId="0" xfId="2" applyFont="1"/>
    <xf numFmtId="10" fontId="0" fillId="0" borderId="0" xfId="3" applyNumberFormat="1" applyFont="1" applyFill="1" applyAlignment="1"/>
    <xf numFmtId="164" fontId="0" fillId="0" borderId="0" xfId="2" applyNumberFormat="1" applyFont="1" applyAlignment="1"/>
    <xf numFmtId="164" fontId="0" fillId="0" borderId="0" xfId="2" applyNumberFormat="1" applyFont="1"/>
    <xf numFmtId="14" fontId="2" fillId="0" borderId="0" xfId="1" applyNumberFormat="1" applyFont="1"/>
    <xf numFmtId="14" fontId="1" fillId="0" borderId="0" xfId="1" applyNumberFormat="1"/>
    <xf numFmtId="43" fontId="0" fillId="0" borderId="0" xfId="2" applyFont="1" applyAlignment="1">
      <alignment horizontal="center" wrapText="1"/>
    </xf>
    <xf numFmtId="165" fontId="1" fillId="0" borderId="0" xfId="1" applyNumberFormat="1" applyAlignment="1">
      <alignment horizontal="center" wrapText="1"/>
    </xf>
    <xf numFmtId="43" fontId="0" fillId="0" borderId="0" xfId="2" applyFont="1" applyAlignment="1"/>
  </cellXfs>
  <cellStyles count="4">
    <cellStyle name="Comma 2" xfId="2" xr:uid="{204967E9-166F-42FD-A2DE-72B3830437B3}"/>
    <cellStyle name="Normal" xfId="0" builtinId="0"/>
    <cellStyle name="Normal 2" xfId="1" xr:uid="{9B1EFB47-5B54-46C8-A53A-EAEC160899CF}"/>
    <cellStyle name="Percent 2" xfId="3" xr:uid="{605C7319-B8E2-4F32-9A28-4A50971E55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0172-67C8-4FD8-8D12-555C8CC7FA32}">
  <dimension ref="A1:L146"/>
  <sheetViews>
    <sheetView tabSelected="1" topLeftCell="A89" workbookViewId="0">
      <selection activeCell="E10" sqref="E10"/>
    </sheetView>
  </sheetViews>
  <sheetFormatPr defaultRowHeight="15" x14ac:dyDescent="0.25"/>
  <cols>
    <col min="1" max="1" width="11.85546875" style="1" customWidth="1"/>
    <col min="2" max="2" width="14.28515625" style="1" bestFit="1" customWidth="1"/>
    <col min="3" max="3" width="9.140625" style="1"/>
    <col min="4" max="4" width="17.28515625" style="1" customWidth="1"/>
    <col min="5" max="5" width="15.140625" style="1" customWidth="1"/>
    <col min="6" max="6" width="16.140625" style="1" customWidth="1"/>
    <col min="7" max="16384" width="9.140625" style="1"/>
  </cols>
  <sheetData>
    <row r="1" spans="1:12" ht="60" x14ac:dyDescent="0.3">
      <c r="A1" s="1" t="s">
        <v>7</v>
      </c>
      <c r="B1" s="10" t="s">
        <v>6</v>
      </c>
      <c r="C1" s="10" t="s">
        <v>5</v>
      </c>
      <c r="D1" s="10" t="s">
        <v>4</v>
      </c>
      <c r="E1" s="9" t="s">
        <v>3</v>
      </c>
      <c r="F1" s="9" t="s">
        <v>2</v>
      </c>
      <c r="G1" s="8" t="s">
        <v>1</v>
      </c>
      <c r="H1" s="8" t="s">
        <v>0</v>
      </c>
    </row>
    <row r="2" spans="1:12" ht="15.75" x14ac:dyDescent="0.3">
      <c r="A2" s="7">
        <v>45366</v>
      </c>
      <c r="B2" s="2">
        <v>495039.45</v>
      </c>
      <c r="C2" s="5">
        <v>9.9008000000000003</v>
      </c>
      <c r="D2" s="5">
        <v>9.9649999999999999</v>
      </c>
      <c r="E2" s="4">
        <f>(D2-C2)</f>
        <v>6.4199999999999591E-2</v>
      </c>
      <c r="F2" s="3">
        <f>+E2/C2</f>
        <v>6.4843244990303401E-3</v>
      </c>
      <c r="K2" s="1">
        <f>IF(E2&gt;0,1,0)</f>
        <v>1</v>
      </c>
      <c r="L2" s="1">
        <f>IF(E2&lt;0,1,0)</f>
        <v>0</v>
      </c>
    </row>
    <row r="3" spans="1:12" ht="15.75" x14ac:dyDescent="0.3">
      <c r="A3" s="7">
        <v>45369</v>
      </c>
      <c r="B3" s="2">
        <v>493711.84</v>
      </c>
      <c r="C3" s="5">
        <v>9.8742000000000001</v>
      </c>
      <c r="D3" s="5">
        <v>9.92</v>
      </c>
      <c r="E3" s="4">
        <f>(D3-C3)</f>
        <v>4.5799999999999841E-2</v>
      </c>
      <c r="F3" s="3">
        <f>+E3/C3</f>
        <v>4.6383504486439244E-3</v>
      </c>
      <c r="K3" s="1">
        <f>IF(E3&gt;0,1,0)</f>
        <v>1</v>
      </c>
      <c r="L3" s="1">
        <f>IF(E3&lt;0,1,0)</f>
        <v>0</v>
      </c>
    </row>
    <row r="4" spans="1:12" ht="15.75" x14ac:dyDescent="0.3">
      <c r="A4" s="7">
        <v>45370</v>
      </c>
      <c r="B4" s="2">
        <v>494601.74</v>
      </c>
      <c r="C4" s="5">
        <v>9.8919999999999995</v>
      </c>
      <c r="D4" s="5">
        <v>9.9149999999999991</v>
      </c>
      <c r="E4" s="4">
        <f>(D4-C4)</f>
        <v>2.2999999999999687E-2</v>
      </c>
      <c r="F4" s="3">
        <f>+E4/C4</f>
        <v>2.3251112009704498E-3</v>
      </c>
      <c r="K4" s="1">
        <f>IF(E4&gt;0,1,0)</f>
        <v>1</v>
      </c>
      <c r="L4" s="1">
        <f>IF(E4&lt;0,1,0)</f>
        <v>0</v>
      </c>
    </row>
    <row r="5" spans="1:12" ht="15.75" x14ac:dyDescent="0.3">
      <c r="A5" s="7">
        <v>45371</v>
      </c>
      <c r="B5" s="2">
        <v>18804264.530000001</v>
      </c>
      <c r="C5" s="5">
        <v>9.8970000000000002</v>
      </c>
      <c r="D5" s="5">
        <v>9.9529999999999994</v>
      </c>
      <c r="E5" s="4">
        <f>(D5-C5)</f>
        <v>5.5999999999999162E-2</v>
      </c>
      <c r="F5" s="3">
        <f>+E5/C5</f>
        <v>5.6582802869555582E-3</v>
      </c>
      <c r="K5" s="1">
        <f>IF(E5&gt;0,1,0)</f>
        <v>1</v>
      </c>
      <c r="L5" s="1">
        <f>IF(E5&lt;0,1,0)</f>
        <v>0</v>
      </c>
    </row>
    <row r="6" spans="1:12" ht="15.75" x14ac:dyDescent="0.3">
      <c r="A6" s="7">
        <v>45372</v>
      </c>
      <c r="B6" s="2">
        <v>19967861.620000001</v>
      </c>
      <c r="C6" s="5">
        <v>9.9839000000000002</v>
      </c>
      <c r="D6" s="5">
        <v>9.9640000000000004</v>
      </c>
      <c r="E6" s="4">
        <f>(D6-C6)</f>
        <v>-1.9899999999999807E-2</v>
      </c>
      <c r="F6" s="3">
        <f>+E6/C6</f>
        <v>-1.9932090665972023E-3</v>
      </c>
      <c r="K6" s="1">
        <f>IF(E6&gt;0,1,0)</f>
        <v>0</v>
      </c>
      <c r="L6" s="1">
        <f>IF(E6&lt;0,1,0)</f>
        <v>1</v>
      </c>
    </row>
    <row r="7" spans="1:12" ht="15.75" x14ac:dyDescent="0.3">
      <c r="A7" s="7">
        <v>45373</v>
      </c>
      <c r="B7" s="2">
        <v>19768735.350000001</v>
      </c>
      <c r="C7" s="5">
        <v>9.8843999999999994</v>
      </c>
      <c r="D7" s="5">
        <v>9.8829999999999991</v>
      </c>
      <c r="E7" s="4">
        <f>(D7-C7)</f>
        <v>-1.4000000000002899E-3</v>
      </c>
      <c r="F7" s="3">
        <f>+E7/C7</f>
        <v>-1.4163732750599833E-4</v>
      </c>
      <c r="K7" s="1">
        <f>IF(E7&gt;0,1,0)</f>
        <v>0</v>
      </c>
      <c r="L7" s="1">
        <f>IF(E7&lt;0,1,0)</f>
        <v>1</v>
      </c>
    </row>
    <row r="8" spans="1:12" ht="15.75" x14ac:dyDescent="0.3">
      <c r="A8" s="7">
        <v>45376</v>
      </c>
      <c r="B8" s="2">
        <v>19817443.280000001</v>
      </c>
      <c r="C8" s="5">
        <v>9.9086999999999996</v>
      </c>
      <c r="D8" s="5">
        <v>9.9109999999999996</v>
      </c>
      <c r="E8" s="4">
        <f>(D8-C8)</f>
        <v>2.2999999999999687E-3</v>
      </c>
      <c r="F8" s="3">
        <f>+E8/C8</f>
        <v>2.3211924874100222E-4</v>
      </c>
      <c r="K8" s="1">
        <f>IF(E8&gt;0,1,0)</f>
        <v>1</v>
      </c>
      <c r="L8" s="1">
        <f>IF(E8&lt;0,1,0)</f>
        <v>0</v>
      </c>
    </row>
    <row r="9" spans="1:12" ht="15.75" x14ac:dyDescent="0.3">
      <c r="A9" s="7">
        <v>45377</v>
      </c>
      <c r="B9" s="2">
        <v>19869701.870000001</v>
      </c>
      <c r="C9" s="5">
        <v>9.9349000000000007</v>
      </c>
      <c r="D9" s="5">
        <v>9.9339999999999993</v>
      </c>
      <c r="E9" s="4">
        <f>(D9-C9)</f>
        <v>-9.0000000000145519E-4</v>
      </c>
      <c r="F9" s="3">
        <f>+E9/C9</f>
        <v>-9.0589739202352835E-5</v>
      </c>
      <c r="K9" s="1">
        <f>IF(E9&gt;0,1,0)</f>
        <v>0</v>
      </c>
      <c r="L9" s="1">
        <f>IF(E9&lt;0,1,0)</f>
        <v>1</v>
      </c>
    </row>
    <row r="10" spans="1:12" ht="15.75" x14ac:dyDescent="0.3">
      <c r="A10" s="7">
        <v>45378</v>
      </c>
      <c r="B10" s="2">
        <v>19920796.960000001</v>
      </c>
      <c r="C10" s="5">
        <v>9.9603999999999999</v>
      </c>
      <c r="D10" s="5">
        <v>9.9860000000000007</v>
      </c>
      <c r="E10" s="4">
        <f>(D10-C10)</f>
        <v>2.5600000000000733E-2</v>
      </c>
      <c r="F10" s="3">
        <f>+E10/C10</f>
        <v>2.5701779045019008E-3</v>
      </c>
      <c r="K10" s="1">
        <f>IF(E10&gt;0,1,0)</f>
        <v>1</v>
      </c>
      <c r="L10" s="1">
        <f>IF(E10&lt;0,1,0)</f>
        <v>0</v>
      </c>
    </row>
    <row r="11" spans="1:12" ht="15.75" x14ac:dyDescent="0.3">
      <c r="A11" s="7">
        <v>45379</v>
      </c>
      <c r="B11" s="2">
        <v>19944862.969999999</v>
      </c>
      <c r="C11" s="5">
        <v>9.9724000000000004</v>
      </c>
      <c r="D11" s="5">
        <v>9.9949999999999992</v>
      </c>
      <c r="E11" s="4">
        <f>(D11-C11)</f>
        <v>2.2599999999998843E-2</v>
      </c>
      <c r="F11" s="3">
        <f>+E11/C11</f>
        <v>2.2662548634229313E-3</v>
      </c>
      <c r="G11" s="1">
        <f>SUM(K2:K11)</f>
        <v>7</v>
      </c>
      <c r="H11" s="1">
        <f>SUM(L2:L11)</f>
        <v>3</v>
      </c>
      <c r="K11" s="1">
        <f>IF(E11&gt;0,1,0)</f>
        <v>1</v>
      </c>
      <c r="L11" s="1">
        <f>IF(E11&lt;0,1,0)</f>
        <v>0</v>
      </c>
    </row>
    <row r="12" spans="1:12" ht="15.75" x14ac:dyDescent="0.3">
      <c r="A12" s="7">
        <v>45383</v>
      </c>
      <c r="B12" s="2">
        <v>19822346.25</v>
      </c>
      <c r="C12" s="5">
        <v>9.9111999999999991</v>
      </c>
      <c r="D12" s="5">
        <v>9.9499999999999993</v>
      </c>
      <c r="E12" s="4">
        <f>(D12-C12)</f>
        <v>3.8800000000000168E-2</v>
      </c>
      <c r="F12" s="3">
        <f>+E12/C12</f>
        <v>3.9147630962951176E-3</v>
      </c>
      <c r="K12" s="1">
        <f>IF(E12&gt;0,1,0)</f>
        <v>1</v>
      </c>
      <c r="L12" s="1">
        <f>IF(E12&lt;0,1,0)</f>
        <v>0</v>
      </c>
    </row>
    <row r="13" spans="1:12" ht="15.75" x14ac:dyDescent="0.3">
      <c r="A13" s="7">
        <v>45384</v>
      </c>
      <c r="B13" s="2">
        <v>25229540.940000001</v>
      </c>
      <c r="C13" s="5">
        <v>9.7979000000000003</v>
      </c>
      <c r="D13" s="5">
        <v>9.8149999999999995</v>
      </c>
      <c r="E13" s="4">
        <f>(D13-C13)</f>
        <v>1.7099999999999227E-2</v>
      </c>
      <c r="F13" s="3">
        <f>+E13/C13</f>
        <v>1.7452719460291722E-3</v>
      </c>
      <c r="K13" s="1">
        <f>IF(E13&gt;0,1,0)</f>
        <v>1</v>
      </c>
      <c r="L13" s="1">
        <f>IF(E13&lt;0,1,0)</f>
        <v>0</v>
      </c>
    </row>
    <row r="14" spans="1:12" ht="15.75" x14ac:dyDescent="0.3">
      <c r="A14" s="7">
        <v>45385</v>
      </c>
      <c r="B14" s="2">
        <v>25213440.309999999</v>
      </c>
      <c r="C14" s="5">
        <v>9.7916000000000007</v>
      </c>
      <c r="D14" s="5">
        <v>9.8350000000000009</v>
      </c>
      <c r="E14" s="4">
        <f>(D14-C14)</f>
        <v>4.3400000000000105E-2</v>
      </c>
      <c r="F14" s="3">
        <f>+E14/C14</f>
        <v>4.4323706033743311E-3</v>
      </c>
      <c r="K14" s="1">
        <f>IF(E14&gt;0,1,0)</f>
        <v>1</v>
      </c>
      <c r="L14" s="1">
        <f>IF(E14&lt;0,1,0)</f>
        <v>0</v>
      </c>
    </row>
    <row r="15" spans="1:12" ht="15.75" x14ac:dyDescent="0.3">
      <c r="A15" s="7">
        <v>45386</v>
      </c>
      <c r="B15" s="2">
        <v>25154321.02</v>
      </c>
      <c r="C15" s="5">
        <v>9.7687000000000008</v>
      </c>
      <c r="D15" s="5">
        <v>9.7149999999999999</v>
      </c>
      <c r="E15" s="4">
        <f>(D15-C15)</f>
        <v>-5.3700000000000969E-2</v>
      </c>
      <c r="F15" s="3">
        <f>+E15/C15</f>
        <v>-5.4971490577048086E-3</v>
      </c>
      <c r="K15" s="1">
        <f>IF(E15&gt;0,1,0)</f>
        <v>0</v>
      </c>
      <c r="L15" s="1">
        <f>IF(E15&lt;0,1,0)</f>
        <v>1</v>
      </c>
    </row>
    <row r="16" spans="1:12" ht="15.75" x14ac:dyDescent="0.3">
      <c r="A16" s="7">
        <v>45387</v>
      </c>
      <c r="B16" s="2">
        <v>25167122.280000001</v>
      </c>
      <c r="C16" s="5">
        <v>9.7736000000000001</v>
      </c>
      <c r="D16" s="5">
        <v>9.7850000000000001</v>
      </c>
      <c r="E16" s="4">
        <f>(D16-C16)</f>
        <v>1.1400000000000077E-2</v>
      </c>
      <c r="F16" s="3">
        <f>+E16/C16</f>
        <v>1.166407465007784E-3</v>
      </c>
      <c r="K16" s="1">
        <f>IF(E16&gt;0,1,0)</f>
        <v>1</v>
      </c>
      <c r="L16" s="1">
        <f>IF(E16&lt;0,1,0)</f>
        <v>0</v>
      </c>
    </row>
    <row r="17" spans="1:12" ht="15.75" x14ac:dyDescent="0.3">
      <c r="A17" s="7">
        <v>45390</v>
      </c>
      <c r="B17" s="2">
        <v>25152861.210000001</v>
      </c>
      <c r="C17" s="5">
        <v>9.7681000000000004</v>
      </c>
      <c r="D17" s="5">
        <v>9.7870000000000008</v>
      </c>
      <c r="E17" s="4">
        <f>(D17-C17)</f>
        <v>1.8900000000000361E-2</v>
      </c>
      <c r="F17" s="3">
        <f>+E17/C17</f>
        <v>1.9348696266418607E-3</v>
      </c>
      <c r="K17" s="1">
        <f>IF(E17&gt;0,1,0)</f>
        <v>1</v>
      </c>
      <c r="L17" s="1">
        <f>IF(E17&lt;0,1,0)</f>
        <v>0</v>
      </c>
    </row>
    <row r="18" spans="1:12" ht="15.75" x14ac:dyDescent="0.3">
      <c r="A18" s="7">
        <v>45391</v>
      </c>
      <c r="B18" s="2">
        <v>25036165.489999998</v>
      </c>
      <c r="C18" s="5">
        <v>9.7227999999999994</v>
      </c>
      <c r="D18" s="5">
        <v>9.7680000000000007</v>
      </c>
      <c r="E18" s="4">
        <f>(D18-C18)</f>
        <v>4.5200000000001239E-2</v>
      </c>
      <c r="F18" s="3">
        <f>+E18/C18</f>
        <v>4.6488665816432758E-3</v>
      </c>
      <c r="K18" s="1">
        <f>IF(E18&gt;0,1,0)</f>
        <v>1</v>
      </c>
      <c r="L18" s="1">
        <f>IF(E18&lt;0,1,0)</f>
        <v>0</v>
      </c>
    </row>
    <row r="19" spans="1:12" ht="15.75" x14ac:dyDescent="0.3">
      <c r="A19" s="7">
        <v>45392</v>
      </c>
      <c r="B19" s="2">
        <v>24715162.82</v>
      </c>
      <c r="C19" s="5">
        <v>9.5981000000000005</v>
      </c>
      <c r="D19" s="5">
        <v>9.6150000000000002</v>
      </c>
      <c r="E19" s="4">
        <f>(D19-C19)</f>
        <v>1.6899999999999693E-2</v>
      </c>
      <c r="F19" s="3">
        <f>+E19/C19</f>
        <v>1.7607651514361896E-3</v>
      </c>
      <c r="K19" s="1">
        <f>IF(E19&gt;0,1,0)</f>
        <v>1</v>
      </c>
      <c r="L19" s="1">
        <f>IF(E19&lt;0,1,0)</f>
        <v>0</v>
      </c>
    </row>
    <row r="20" spans="1:12" ht="15.75" x14ac:dyDescent="0.3">
      <c r="A20" s="7">
        <v>45393</v>
      </c>
      <c r="B20" s="2">
        <v>24633096.760000002</v>
      </c>
      <c r="C20" s="5">
        <v>9.5663</v>
      </c>
      <c r="D20" s="5">
        <v>9.6140000000000008</v>
      </c>
      <c r="E20" s="4">
        <f>(D20-C20)</f>
        <v>4.7700000000000742E-2</v>
      </c>
      <c r="F20" s="3">
        <f>+E20/C20</f>
        <v>4.9862538285440289E-3</v>
      </c>
      <c r="K20" s="1">
        <f>IF(E20&gt;0,1,0)</f>
        <v>1</v>
      </c>
      <c r="L20" s="1">
        <f>IF(E20&lt;0,1,0)</f>
        <v>0</v>
      </c>
    </row>
    <row r="21" spans="1:12" ht="15.75" x14ac:dyDescent="0.3">
      <c r="A21" s="7">
        <v>45394</v>
      </c>
      <c r="B21" s="2">
        <v>24250469.699999999</v>
      </c>
      <c r="C21" s="5">
        <v>9.4177</v>
      </c>
      <c r="D21" s="5">
        <v>9.3949999999999996</v>
      </c>
      <c r="E21" s="4">
        <f>(D21-C21)</f>
        <v>-2.2700000000000387E-2</v>
      </c>
      <c r="F21" s="3">
        <f>+E21/C21</f>
        <v>-2.4103549698971495E-3</v>
      </c>
      <c r="K21" s="1">
        <f>IF(E21&gt;0,1,0)</f>
        <v>0</v>
      </c>
      <c r="L21" s="1">
        <f>IF(E21&lt;0,1,0)</f>
        <v>1</v>
      </c>
    </row>
    <row r="22" spans="1:12" ht="15.75" x14ac:dyDescent="0.3">
      <c r="A22" s="7">
        <v>45397</v>
      </c>
      <c r="B22" s="2">
        <v>24286441.039999999</v>
      </c>
      <c r="C22" s="5">
        <v>9.4315999999999995</v>
      </c>
      <c r="D22" s="5">
        <v>9.3949999999999996</v>
      </c>
      <c r="E22" s="4">
        <f>(D22-C22)</f>
        <v>-3.6599999999999966E-2</v>
      </c>
      <c r="F22" s="3">
        <f>+E22/C22</f>
        <v>-3.8805716951524627E-3</v>
      </c>
      <c r="K22" s="1">
        <f>IF(E22&gt;0,1,0)</f>
        <v>0</v>
      </c>
      <c r="L22" s="1">
        <f>IF(E22&lt;0,1,0)</f>
        <v>1</v>
      </c>
    </row>
    <row r="23" spans="1:12" ht="15.75" x14ac:dyDescent="0.3">
      <c r="A23" s="7">
        <v>45398</v>
      </c>
      <c r="B23" s="2">
        <v>24011869.510000002</v>
      </c>
      <c r="C23" s="5">
        <v>9.3249999999999993</v>
      </c>
      <c r="D23" s="5">
        <v>9.3710000000000004</v>
      </c>
      <c r="E23" s="4">
        <f>(D23-C23)</f>
        <v>4.6000000000001151E-2</v>
      </c>
      <c r="F23" s="3">
        <f>+E23/C23</f>
        <v>4.9329758713137963E-3</v>
      </c>
      <c r="K23" s="1">
        <f>IF(E23&gt;0,1,0)</f>
        <v>1</v>
      </c>
      <c r="L23" s="1">
        <f>IF(E23&lt;0,1,0)</f>
        <v>0</v>
      </c>
    </row>
    <row r="24" spans="1:12" ht="15.75" x14ac:dyDescent="0.3">
      <c r="A24" s="7">
        <v>45399</v>
      </c>
      <c r="B24" s="2">
        <v>23904628.75</v>
      </c>
      <c r="C24" s="5">
        <v>9.2834000000000003</v>
      </c>
      <c r="D24" s="5">
        <v>9.3249999999999993</v>
      </c>
      <c r="E24" s="4">
        <f>(D24-C24)</f>
        <v>4.1599999999998971E-2</v>
      </c>
      <c r="F24" s="3">
        <f>+E24/C24</f>
        <v>4.4811168321949903E-3</v>
      </c>
      <c r="K24" s="1">
        <f>IF(E24&gt;0,1,0)</f>
        <v>1</v>
      </c>
      <c r="L24" s="1">
        <f>IF(E24&lt;0,1,0)</f>
        <v>0</v>
      </c>
    </row>
    <row r="25" spans="1:12" ht="15.75" x14ac:dyDescent="0.3">
      <c r="A25" s="7">
        <v>45400</v>
      </c>
      <c r="B25" s="2">
        <v>23932159.73</v>
      </c>
      <c r="C25" s="5">
        <v>9.2940000000000005</v>
      </c>
      <c r="D25" s="5">
        <v>9.2710000000000008</v>
      </c>
      <c r="E25" s="4">
        <f>(D25-C25)</f>
        <v>-2.2999999999999687E-2</v>
      </c>
      <c r="F25" s="3">
        <f>+E25/C25</f>
        <v>-2.4747148698084447E-3</v>
      </c>
      <c r="K25" s="1">
        <f>IF(E25&gt;0,1,0)</f>
        <v>0</v>
      </c>
      <c r="L25" s="1">
        <f>IF(E25&lt;0,1,0)</f>
        <v>1</v>
      </c>
    </row>
    <row r="26" spans="1:12" ht="15.75" x14ac:dyDescent="0.3">
      <c r="A26" s="7">
        <v>45401</v>
      </c>
      <c r="B26" s="2">
        <v>23821815.620000001</v>
      </c>
      <c r="C26" s="5">
        <v>9.2512000000000008</v>
      </c>
      <c r="D26" s="5">
        <v>9.2550000000000008</v>
      </c>
      <c r="E26" s="4">
        <f>(D26-C26)</f>
        <v>3.8000000000000256E-3</v>
      </c>
      <c r="F26" s="3">
        <f>+E26/C26</f>
        <v>4.1075752334832511E-4</v>
      </c>
      <c r="K26" s="1">
        <f>IF(E26&gt;0,1,0)</f>
        <v>1</v>
      </c>
      <c r="L26" s="1">
        <f>IF(E26&lt;0,1,0)</f>
        <v>0</v>
      </c>
    </row>
    <row r="27" spans="1:12" ht="15.75" x14ac:dyDescent="0.3">
      <c r="A27" s="7">
        <v>45404</v>
      </c>
      <c r="B27" s="2">
        <v>23988646.68</v>
      </c>
      <c r="C27" s="5">
        <v>9.3160000000000007</v>
      </c>
      <c r="D27" s="5">
        <v>9.3460000000000001</v>
      </c>
      <c r="E27" s="4">
        <f>(D27-C27)</f>
        <v>2.9999999999999361E-2</v>
      </c>
      <c r="F27" s="3">
        <f>+E27/C27</f>
        <v>3.2202662086731814E-3</v>
      </c>
      <c r="K27" s="1">
        <f>IF(E27&gt;0,1,0)</f>
        <v>1</v>
      </c>
      <c r="L27" s="1">
        <f>IF(E27&lt;0,1,0)</f>
        <v>0</v>
      </c>
    </row>
    <row r="28" spans="1:12" ht="15.75" x14ac:dyDescent="0.3">
      <c r="A28" s="7">
        <v>45405</v>
      </c>
      <c r="B28" s="2">
        <v>24462569.52</v>
      </c>
      <c r="C28" s="5">
        <v>9.5</v>
      </c>
      <c r="D28" s="5">
        <v>9.5500000000000007</v>
      </c>
      <c r="E28" s="4">
        <f>(D28-C28)</f>
        <v>5.0000000000000711E-2</v>
      </c>
      <c r="F28" s="3">
        <f>+E28/C28</f>
        <v>5.2631578947369166E-3</v>
      </c>
      <c r="K28" s="1">
        <f>IF(E28&gt;0,1,0)</f>
        <v>1</v>
      </c>
      <c r="L28" s="1">
        <f>IF(E28&lt;0,1,0)</f>
        <v>0</v>
      </c>
    </row>
    <row r="29" spans="1:12" ht="15.75" x14ac:dyDescent="0.3">
      <c r="A29" s="7">
        <v>45406</v>
      </c>
      <c r="B29" s="2">
        <v>24316421.079999998</v>
      </c>
      <c r="C29" s="5">
        <v>9.4433000000000007</v>
      </c>
      <c r="D29" s="5">
        <v>9.4979999999999993</v>
      </c>
      <c r="E29" s="4">
        <f>(D29-C29)</f>
        <v>5.4699999999998639E-2</v>
      </c>
      <c r="F29" s="3">
        <f>+E29/C29</f>
        <v>5.7924666165428008E-3</v>
      </c>
      <c r="K29" s="1">
        <f>IF(E29&gt;0,1,0)</f>
        <v>1</v>
      </c>
      <c r="L29" s="1">
        <f>IF(E29&lt;0,1,0)</f>
        <v>0</v>
      </c>
    </row>
    <row r="30" spans="1:12" ht="15.75" x14ac:dyDescent="0.3">
      <c r="A30" s="7">
        <v>45407</v>
      </c>
      <c r="B30" s="2">
        <v>24050266.940000001</v>
      </c>
      <c r="C30" s="5">
        <v>9.3399000000000001</v>
      </c>
      <c r="D30" s="5">
        <v>9.4130000000000003</v>
      </c>
      <c r="E30" s="4">
        <f>(D30-C30)</f>
        <v>7.3100000000000165E-2</v>
      </c>
      <c r="F30" s="3">
        <f>+E30/C30</f>
        <v>7.826636259488878E-3</v>
      </c>
      <c r="K30" s="1">
        <f>IF(E30&gt;0,1,0)</f>
        <v>1</v>
      </c>
      <c r="L30" s="1">
        <f>IF(E30&lt;0,1,0)</f>
        <v>0</v>
      </c>
    </row>
    <row r="31" spans="1:12" ht="15.75" x14ac:dyDescent="0.3">
      <c r="A31" s="7">
        <v>45408</v>
      </c>
      <c r="B31" s="2">
        <v>24219601.969999999</v>
      </c>
      <c r="C31" s="5">
        <v>9.4056999999999995</v>
      </c>
      <c r="D31" s="5">
        <v>9.4489999999999998</v>
      </c>
      <c r="E31" s="4">
        <f>(D31-C31)</f>
        <v>4.3300000000000338E-2</v>
      </c>
      <c r="F31" s="3">
        <f>+E31/C31</f>
        <v>4.6035914392336926E-3</v>
      </c>
      <c r="K31" s="1">
        <f>IF(E31&gt;0,1,0)</f>
        <v>1</v>
      </c>
      <c r="L31" s="1">
        <f>IF(E31&lt;0,1,0)</f>
        <v>0</v>
      </c>
    </row>
    <row r="32" spans="1:12" ht="15.75" x14ac:dyDescent="0.3">
      <c r="A32" s="7">
        <v>45411</v>
      </c>
      <c r="B32" s="2">
        <v>24174188.879999999</v>
      </c>
      <c r="C32" s="5">
        <v>9.3879999999999999</v>
      </c>
      <c r="D32" s="5">
        <v>9.4149999999999991</v>
      </c>
      <c r="E32" s="4">
        <f>(D32-C32)</f>
        <v>2.6999999999999247E-2</v>
      </c>
      <c r="F32" s="3">
        <f>+E32/C32</f>
        <v>2.8760119301234816E-3</v>
      </c>
      <c r="K32" s="1">
        <f>IF(E32&gt;0,1,0)</f>
        <v>1</v>
      </c>
      <c r="L32" s="1">
        <f>IF(E32&lt;0,1,0)</f>
        <v>0</v>
      </c>
    </row>
    <row r="33" spans="1:12" ht="15.75" x14ac:dyDescent="0.3">
      <c r="A33" s="7">
        <v>45412</v>
      </c>
      <c r="B33" s="2">
        <v>23960736.870000001</v>
      </c>
      <c r="C33" s="5">
        <v>9.3050999999999995</v>
      </c>
      <c r="D33" s="5">
        <v>9.3149999999999995</v>
      </c>
      <c r="E33" s="4">
        <f>(D33-C33)</f>
        <v>9.9000000000000199E-3</v>
      </c>
      <c r="F33" s="3">
        <f>+E33/C33</f>
        <v>1.0639326820775727E-3</v>
      </c>
      <c r="G33" s="1">
        <f>SUM(K$2:K33)</f>
        <v>25</v>
      </c>
      <c r="H33" s="1">
        <f>SUM(L$2:L33)</f>
        <v>7</v>
      </c>
      <c r="K33" s="1">
        <f>IF(E33&gt;0,1,0)</f>
        <v>1</v>
      </c>
      <c r="L33" s="1">
        <f>IF(E33&lt;0,1,0)</f>
        <v>0</v>
      </c>
    </row>
    <row r="34" spans="1:12" ht="15.75" x14ac:dyDescent="0.3">
      <c r="A34" s="7">
        <v>45413</v>
      </c>
      <c r="B34" s="2">
        <v>23999127.66</v>
      </c>
      <c r="C34" s="5">
        <v>9.32</v>
      </c>
      <c r="D34" s="5">
        <v>9.3249999999999993</v>
      </c>
      <c r="E34" s="4">
        <f>(D34-C34)</f>
        <v>4.9999999999990052E-3</v>
      </c>
      <c r="F34" s="3">
        <f>+E34/C34</f>
        <v>5.3648068669517217E-4</v>
      </c>
      <c r="K34" s="1">
        <f>IF(E34&gt;0,1,0)</f>
        <v>1</v>
      </c>
      <c r="L34" s="1">
        <f>IF(E34&lt;0,1,0)</f>
        <v>0</v>
      </c>
    </row>
    <row r="35" spans="1:12" ht="15.75" x14ac:dyDescent="0.3">
      <c r="A35" s="7">
        <v>45414</v>
      </c>
      <c r="B35" s="2">
        <v>24063763.41</v>
      </c>
      <c r="C35" s="5">
        <v>9.3452000000000002</v>
      </c>
      <c r="D35" s="5">
        <v>9.41</v>
      </c>
      <c r="E35" s="4">
        <f>(D35-C35)</f>
        <v>6.4799999999999969E-2</v>
      </c>
      <c r="F35" s="3">
        <f>+E35/C35</f>
        <v>6.9340410050079153E-3</v>
      </c>
      <c r="K35" s="1">
        <f>IF(E35&gt;0,1,0)</f>
        <v>1</v>
      </c>
      <c r="L35" s="1">
        <f>IF(E35&lt;0,1,0)</f>
        <v>0</v>
      </c>
    </row>
    <row r="36" spans="1:12" ht="15.75" x14ac:dyDescent="0.3">
      <c r="A36" s="7">
        <v>45415</v>
      </c>
      <c r="B36" s="2">
        <v>24404353.550000001</v>
      </c>
      <c r="C36" s="5">
        <v>9.4773999999999994</v>
      </c>
      <c r="D36" s="5">
        <v>9.5139999999999993</v>
      </c>
      <c r="E36" s="4">
        <f>(D36-C36)</f>
        <v>3.6599999999999966E-2</v>
      </c>
      <c r="F36" s="3">
        <f>+E36/C36</f>
        <v>3.8618186422436501E-3</v>
      </c>
      <c r="K36" s="1">
        <f>IF(E36&gt;0,1,0)</f>
        <v>1</v>
      </c>
      <c r="L36" s="1">
        <f>IF(E36&lt;0,1,0)</f>
        <v>0</v>
      </c>
    </row>
    <row r="37" spans="1:12" ht="15.75" x14ac:dyDescent="0.3">
      <c r="A37" s="7">
        <v>45418</v>
      </c>
      <c r="B37" s="2">
        <v>24599033.82</v>
      </c>
      <c r="C37" s="5">
        <v>9.5530000000000008</v>
      </c>
      <c r="D37" s="5">
        <v>9.66</v>
      </c>
      <c r="E37" s="4">
        <f>(D37-C37)</f>
        <v>0.10699999999999932</v>
      </c>
      <c r="F37" s="3">
        <f>+E37/C37</f>
        <v>1.1200669946613557E-2</v>
      </c>
      <c r="K37" s="1">
        <f>IF(E37&gt;0,1,0)</f>
        <v>1</v>
      </c>
      <c r="L37" s="1">
        <f>IF(E37&lt;0,1,0)</f>
        <v>0</v>
      </c>
    </row>
    <row r="38" spans="1:12" ht="15.75" x14ac:dyDescent="0.3">
      <c r="A38" s="7">
        <v>45419</v>
      </c>
      <c r="B38" s="2">
        <v>24709198.91</v>
      </c>
      <c r="C38" s="5">
        <v>9.5958000000000006</v>
      </c>
      <c r="D38" s="5">
        <v>9.69</v>
      </c>
      <c r="E38" s="4">
        <f>(D38-C38)</f>
        <v>9.4199999999998951E-2</v>
      </c>
      <c r="F38" s="3">
        <f>+E38/C38</f>
        <v>9.8167948477457783E-3</v>
      </c>
      <c r="K38" s="1">
        <f>IF(E38&gt;0,1,0)</f>
        <v>1</v>
      </c>
      <c r="L38" s="1">
        <f>IF(E38&lt;0,1,0)</f>
        <v>0</v>
      </c>
    </row>
    <row r="39" spans="1:12" ht="15.75" x14ac:dyDescent="0.3">
      <c r="A39" s="7">
        <v>45420</v>
      </c>
      <c r="B39" s="2">
        <v>24501790.390000001</v>
      </c>
      <c r="C39" s="5">
        <v>9.5152999999999999</v>
      </c>
      <c r="D39" s="5">
        <v>9.58</v>
      </c>
      <c r="E39" s="4">
        <f>(D39-C39)</f>
        <v>6.4700000000000202E-2</v>
      </c>
      <c r="F39" s="3">
        <f>+E39/C39</f>
        <v>6.7995754206383614E-3</v>
      </c>
      <c r="K39" s="1">
        <f>IF(E39&gt;0,1,0)</f>
        <v>1</v>
      </c>
      <c r="L39" s="1">
        <f>IF(E39&lt;0,1,0)</f>
        <v>0</v>
      </c>
    </row>
    <row r="40" spans="1:12" ht="15.75" x14ac:dyDescent="0.3">
      <c r="A40" s="7">
        <v>45421</v>
      </c>
      <c r="B40" s="2">
        <v>25742885.27</v>
      </c>
      <c r="C40" s="5">
        <v>9.5343999999999998</v>
      </c>
      <c r="D40" s="5">
        <v>9.5860000000000003</v>
      </c>
      <c r="E40" s="4">
        <f>(D40-C40)</f>
        <v>5.1600000000000534E-2</v>
      </c>
      <c r="F40" s="3">
        <f>+E40/C40</f>
        <v>5.4119818761537734E-3</v>
      </c>
      <c r="K40" s="1">
        <f>IF(E40&gt;0,1,0)</f>
        <v>1</v>
      </c>
      <c r="L40" s="1">
        <f>IF(E40&lt;0,1,0)</f>
        <v>0</v>
      </c>
    </row>
    <row r="41" spans="1:12" ht="15.75" x14ac:dyDescent="0.3">
      <c r="A41" s="7">
        <v>45422</v>
      </c>
      <c r="B41" s="2">
        <v>25798494.809999999</v>
      </c>
      <c r="C41" s="5">
        <v>9.5549999999999997</v>
      </c>
      <c r="D41" s="5">
        <v>9.57</v>
      </c>
      <c r="E41" s="4">
        <f>(D41-C41)</f>
        <v>1.5000000000000568E-2</v>
      </c>
      <c r="F41" s="3">
        <f>+E41/C41</f>
        <v>1.5698587127159151E-3</v>
      </c>
      <c r="K41" s="1">
        <f>IF(E41&gt;0,1,0)</f>
        <v>1</v>
      </c>
      <c r="L41" s="1">
        <f>IF(E41&lt;0,1,0)</f>
        <v>0</v>
      </c>
    </row>
    <row r="42" spans="1:12" ht="15.75" x14ac:dyDescent="0.3">
      <c r="A42" s="7">
        <v>45425</v>
      </c>
      <c r="B42" s="2">
        <v>25799648.760000002</v>
      </c>
      <c r="C42" s="5">
        <v>9.5554000000000006</v>
      </c>
      <c r="D42" s="5">
        <v>9.5589999999999993</v>
      </c>
      <c r="E42" s="4">
        <f>(D42-C42)</f>
        <v>3.5999999999987153E-3</v>
      </c>
      <c r="F42" s="3">
        <f>+E42/C42</f>
        <v>3.7675031919110819E-4</v>
      </c>
      <c r="K42" s="1">
        <f>IF(E42&gt;0,1,0)</f>
        <v>1</v>
      </c>
      <c r="L42" s="1">
        <f>IF(E42&lt;0,1,0)</f>
        <v>0</v>
      </c>
    </row>
    <row r="43" spans="1:12" ht="15.75" x14ac:dyDescent="0.3">
      <c r="A43" s="7">
        <v>45426</v>
      </c>
      <c r="B43" s="2">
        <v>25878311.59</v>
      </c>
      <c r="C43" s="5">
        <v>9.5846</v>
      </c>
      <c r="D43" s="5">
        <v>9.6150000000000002</v>
      </c>
      <c r="E43" s="4">
        <f>(D43-C43)</f>
        <v>3.0400000000000205E-2</v>
      </c>
      <c r="F43" s="3">
        <f>+E43/C43</f>
        <v>3.1717546898149328E-3</v>
      </c>
      <c r="K43" s="1">
        <f>IF(E43&gt;0,1,0)</f>
        <v>1</v>
      </c>
      <c r="L43" s="1">
        <f>IF(E43&lt;0,1,0)</f>
        <v>0</v>
      </c>
    </row>
    <row r="44" spans="1:12" ht="15.75" x14ac:dyDescent="0.3">
      <c r="A44" s="7">
        <v>45427</v>
      </c>
      <c r="B44" s="2">
        <v>26205635.039999999</v>
      </c>
      <c r="C44" s="5">
        <v>9.7058</v>
      </c>
      <c r="D44" s="5">
        <v>9.73</v>
      </c>
      <c r="E44" s="4">
        <f>(D44-C44)</f>
        <v>2.4200000000000443E-2</v>
      </c>
      <c r="F44" s="3">
        <f>+E44/C44</f>
        <v>2.4933544890684378E-3</v>
      </c>
      <c r="K44" s="1">
        <f>IF(E44&gt;0,1,0)</f>
        <v>1</v>
      </c>
      <c r="L44" s="1">
        <f>IF(E44&lt;0,1,0)</f>
        <v>0</v>
      </c>
    </row>
    <row r="45" spans="1:12" ht="15.75" x14ac:dyDescent="0.3">
      <c r="A45" s="7">
        <v>45428</v>
      </c>
      <c r="B45" s="2">
        <v>26050200.379999999</v>
      </c>
      <c r="C45" s="5">
        <v>9.6481999999999992</v>
      </c>
      <c r="D45" s="5">
        <v>9.6349999999999998</v>
      </c>
      <c r="E45" s="4">
        <f>(D45-C45)</f>
        <v>-1.3199999999999434E-2</v>
      </c>
      <c r="F45" s="3">
        <f>+E45/C45</f>
        <v>-1.3681308430587504E-3</v>
      </c>
      <c r="K45" s="1">
        <f>IF(E45&gt;0,1,0)</f>
        <v>0</v>
      </c>
      <c r="L45" s="1">
        <f>IF(E45&lt;0,1,0)</f>
        <v>1</v>
      </c>
    </row>
    <row r="46" spans="1:12" ht="15.75" x14ac:dyDescent="0.3">
      <c r="A46" s="7">
        <v>45429</v>
      </c>
      <c r="B46" s="2">
        <v>25991118.640000001</v>
      </c>
      <c r="C46" s="5">
        <v>9.6263000000000005</v>
      </c>
      <c r="D46" s="5">
        <v>9.6310000000000002</v>
      </c>
      <c r="E46" s="4">
        <f>(D46-C46)</f>
        <v>4.6999999999997044E-3</v>
      </c>
      <c r="F46" s="3">
        <f>+E46/C46</f>
        <v>4.8824574343202519E-4</v>
      </c>
      <c r="K46" s="1">
        <f>IF(E46&gt;0,1,0)</f>
        <v>1</v>
      </c>
      <c r="L46" s="1">
        <f>IF(E46&lt;0,1,0)</f>
        <v>0</v>
      </c>
    </row>
    <row r="47" spans="1:12" ht="15.75" x14ac:dyDescent="0.3">
      <c r="A47" s="7">
        <v>45432</v>
      </c>
      <c r="B47" s="2">
        <v>26043518.010000002</v>
      </c>
      <c r="C47" s="5">
        <v>9.6456999999999997</v>
      </c>
      <c r="D47" s="5">
        <v>9.6549999999999994</v>
      </c>
      <c r="E47" s="4">
        <f>(D47-C47)</f>
        <v>9.2999999999996419E-3</v>
      </c>
      <c r="F47" s="3">
        <f>+E47/C47</f>
        <v>9.6416019573484992E-4</v>
      </c>
      <c r="K47" s="1">
        <f>IF(E47&gt;0,1,0)</f>
        <v>1</v>
      </c>
      <c r="L47" s="1">
        <f>IF(E47&lt;0,1,0)</f>
        <v>0</v>
      </c>
    </row>
    <row r="48" spans="1:12" ht="15.75" x14ac:dyDescent="0.3">
      <c r="A48" s="7">
        <v>45433</v>
      </c>
      <c r="B48" s="2">
        <v>25960477.02</v>
      </c>
      <c r="C48" s="5">
        <v>9.6150000000000002</v>
      </c>
      <c r="D48" s="5">
        <v>9.625</v>
      </c>
      <c r="E48" s="4">
        <f>(D48-C48)</f>
        <v>9.9999999999997868E-3</v>
      </c>
      <c r="F48" s="3">
        <f>+E48/C48</f>
        <v>1.0400416016640443E-3</v>
      </c>
      <c r="K48" s="1">
        <f>IF(E48&gt;0,1,0)</f>
        <v>1</v>
      </c>
      <c r="L48" s="1">
        <f>IF(E48&lt;0,1,0)</f>
        <v>0</v>
      </c>
    </row>
    <row r="49" spans="1:12" ht="15.75" x14ac:dyDescent="0.3">
      <c r="A49" s="7">
        <v>45434</v>
      </c>
      <c r="B49" s="2">
        <v>25919569.41</v>
      </c>
      <c r="C49" s="5">
        <v>9.5998000000000001</v>
      </c>
      <c r="D49" s="5">
        <v>9.5850000000000009</v>
      </c>
      <c r="E49" s="4">
        <f>(D49-C49)</f>
        <v>-1.4799999999999258E-2</v>
      </c>
      <c r="F49" s="3">
        <f>+E49/C49</f>
        <v>-1.541698785391285E-3</v>
      </c>
      <c r="K49" s="1">
        <f>IF(E49&gt;0,1,0)</f>
        <v>0</v>
      </c>
      <c r="L49" s="1">
        <f>IF(E49&lt;0,1,0)</f>
        <v>1</v>
      </c>
    </row>
    <row r="50" spans="1:12" ht="15.75" x14ac:dyDescent="0.3">
      <c r="A50" s="7">
        <v>45435</v>
      </c>
      <c r="B50" s="2">
        <v>25910545.920000002</v>
      </c>
      <c r="C50" s="5">
        <v>9.5965000000000007</v>
      </c>
      <c r="D50" s="5">
        <v>9.5860000000000003</v>
      </c>
      <c r="E50" s="4">
        <f>(D50-C50)</f>
        <v>-1.0500000000000398E-2</v>
      </c>
      <c r="F50" s="3">
        <f>+E50/C50</f>
        <v>-1.0941489084562493E-3</v>
      </c>
      <c r="K50" s="1">
        <f>IF(E50&gt;0,1,0)</f>
        <v>0</v>
      </c>
      <c r="L50" s="1">
        <f>IF(E50&lt;0,1,0)</f>
        <v>1</v>
      </c>
    </row>
    <row r="51" spans="1:12" ht="15.75" x14ac:dyDescent="0.3">
      <c r="A51" s="7">
        <v>45436</v>
      </c>
      <c r="B51" s="2">
        <v>25857963.710000001</v>
      </c>
      <c r="C51" s="5">
        <v>9.577</v>
      </c>
      <c r="D51" s="5">
        <v>9.6010000000000009</v>
      </c>
      <c r="E51" s="4">
        <f>(D51-C51)</f>
        <v>2.4000000000000909E-2</v>
      </c>
      <c r="F51" s="3">
        <f>+E51/C51</f>
        <v>2.5060039678397109E-3</v>
      </c>
      <c r="K51" s="1">
        <f>IF(E51&gt;0,1,0)</f>
        <v>1</v>
      </c>
      <c r="L51" s="1">
        <f>IF(E51&lt;0,1,0)</f>
        <v>0</v>
      </c>
    </row>
    <row r="52" spans="1:12" ht="15.75" x14ac:dyDescent="0.3">
      <c r="A52" s="7">
        <v>45440</v>
      </c>
      <c r="B52" s="2">
        <v>25847206.989999998</v>
      </c>
      <c r="C52" s="5">
        <v>9.5730000000000004</v>
      </c>
      <c r="D52" s="5">
        <v>9.56</v>
      </c>
      <c r="E52" s="4">
        <f>(D52-C52)</f>
        <v>-1.2999999999999901E-2</v>
      </c>
      <c r="F52" s="3">
        <f>+E52/C52</f>
        <v>-1.3579860022981196E-3</v>
      </c>
      <c r="K52" s="1">
        <f>IF(E52&gt;0,1,0)</f>
        <v>0</v>
      </c>
      <c r="L52" s="1">
        <f>IF(E52&lt;0,1,0)</f>
        <v>1</v>
      </c>
    </row>
    <row r="53" spans="1:12" ht="15.75" x14ac:dyDescent="0.3">
      <c r="A53" s="7">
        <v>45441</v>
      </c>
      <c r="B53" s="2">
        <v>25481095.079999998</v>
      </c>
      <c r="C53" s="5">
        <v>9.4374000000000002</v>
      </c>
      <c r="D53" s="5">
        <v>9.5</v>
      </c>
      <c r="E53" s="4">
        <f>(D53-C53)</f>
        <v>6.2599999999999767E-2</v>
      </c>
      <c r="F53" s="3">
        <f>+E53/C53</f>
        <v>6.6331828681628164E-3</v>
      </c>
      <c r="K53" s="1">
        <f>IF(E53&gt;0,1,0)</f>
        <v>1</v>
      </c>
      <c r="L53" s="1">
        <f>IF(E53&lt;0,1,0)</f>
        <v>0</v>
      </c>
    </row>
    <row r="54" spans="1:12" ht="15.75" x14ac:dyDescent="0.3">
      <c r="A54" s="7">
        <v>45442</v>
      </c>
      <c r="B54" s="2">
        <v>25467484.18</v>
      </c>
      <c r="C54" s="5">
        <v>9.4323999999999995</v>
      </c>
      <c r="D54" s="5">
        <v>9.4529999999999994</v>
      </c>
      <c r="E54" s="4">
        <f>(D54-C54)</f>
        <v>2.0599999999999952E-2</v>
      </c>
      <c r="F54" s="3">
        <f>+E54/C54</f>
        <v>2.1839616640515619E-3</v>
      </c>
      <c r="K54" s="1">
        <f>IF(E54&gt;0,1,0)</f>
        <v>1</v>
      </c>
      <c r="L54" s="1">
        <f>IF(E54&lt;0,1,0)</f>
        <v>0</v>
      </c>
    </row>
    <row r="55" spans="1:12" ht="15.75" x14ac:dyDescent="0.3">
      <c r="A55" s="7">
        <v>45443</v>
      </c>
      <c r="B55" s="2">
        <v>25543302.690000001</v>
      </c>
      <c r="C55" s="5">
        <v>9.4604999999999997</v>
      </c>
      <c r="D55" s="5">
        <v>9.4860000000000007</v>
      </c>
      <c r="E55" s="4">
        <f>(D55-C55)</f>
        <v>2.5500000000000966E-2</v>
      </c>
      <c r="F55" s="3">
        <f>+E55/C55</f>
        <v>2.6954177897575145E-3</v>
      </c>
      <c r="G55" s="1">
        <f>SUM(K$2:K55)</f>
        <v>43</v>
      </c>
      <c r="H55" s="1">
        <f>SUM(L$2:L55)</f>
        <v>11</v>
      </c>
      <c r="K55" s="1">
        <f>IF(E55&gt;0,1,0)</f>
        <v>1</v>
      </c>
      <c r="L55" s="1">
        <f>IF(E55&lt;0,1,0)</f>
        <v>0</v>
      </c>
    </row>
    <row r="56" spans="1:12" ht="15.75" x14ac:dyDescent="0.3">
      <c r="A56" s="7">
        <v>45446</v>
      </c>
      <c r="B56" s="2">
        <v>25718110.27</v>
      </c>
      <c r="C56" s="5">
        <v>9.5251999999999999</v>
      </c>
      <c r="D56" s="5">
        <v>9.56</v>
      </c>
      <c r="E56" s="4">
        <f>(D56-C56)</f>
        <v>3.4800000000000608E-2</v>
      </c>
      <c r="F56" s="3">
        <f>+E56/C56</f>
        <v>3.6534665938773576E-3</v>
      </c>
      <c r="K56" s="1">
        <f>IF(E56&gt;0,1,0)</f>
        <v>1</v>
      </c>
      <c r="L56" s="1">
        <f>IF(E56&lt;0,1,0)</f>
        <v>0</v>
      </c>
    </row>
    <row r="57" spans="1:12" ht="15.75" x14ac:dyDescent="0.3">
      <c r="A57" s="7">
        <v>45447</v>
      </c>
      <c r="B57" s="2">
        <v>25600444.289999999</v>
      </c>
      <c r="C57" s="5">
        <v>9.4816000000000003</v>
      </c>
      <c r="D57" s="5">
        <v>9.5009999999999994</v>
      </c>
      <c r="E57" s="4">
        <f>(D57-C57)</f>
        <v>1.9399999999999196E-2</v>
      </c>
      <c r="F57" s="3">
        <f>+E57/C57</f>
        <v>2.0460681741477382E-3</v>
      </c>
      <c r="K57" s="1">
        <f>IF(E57&gt;0,1,0)</f>
        <v>1</v>
      </c>
      <c r="L57" s="1">
        <f>IF(E57&lt;0,1,0)</f>
        <v>0</v>
      </c>
    </row>
    <row r="58" spans="1:12" ht="15.75" x14ac:dyDescent="0.3">
      <c r="A58" s="7">
        <v>45448</v>
      </c>
      <c r="B58" s="2">
        <v>25873765.440000001</v>
      </c>
      <c r="C58" s="5">
        <v>9.5829000000000004</v>
      </c>
      <c r="D58" s="5">
        <v>9.6259999999999994</v>
      </c>
      <c r="E58" s="4">
        <f>(D58-C58)</f>
        <v>4.3099999999999028E-2</v>
      </c>
      <c r="F58" s="3">
        <f>+E58/C58</f>
        <v>4.4975946738460204E-3</v>
      </c>
      <c r="K58" s="1">
        <f>IF(E58&gt;0,1,0)</f>
        <v>1</v>
      </c>
      <c r="L58" s="1">
        <f>IF(E58&lt;0,1,0)</f>
        <v>0</v>
      </c>
    </row>
    <row r="59" spans="1:12" ht="15.75" x14ac:dyDescent="0.3">
      <c r="A59" s="7">
        <v>45449</v>
      </c>
      <c r="B59" s="2">
        <v>26050707.5</v>
      </c>
      <c r="C59" s="5">
        <v>9.6484000000000005</v>
      </c>
      <c r="D59" s="5">
        <v>9.6760000000000002</v>
      </c>
      <c r="E59" s="4">
        <f>(D59-C59)</f>
        <v>2.7599999999999625E-2</v>
      </c>
      <c r="F59" s="3">
        <f>+E59/C59</f>
        <v>2.8605779196550331E-3</v>
      </c>
      <c r="K59" s="1">
        <f>IF(E59&gt;0,1,0)</f>
        <v>1</v>
      </c>
      <c r="L59" s="1">
        <f>IF(E59&lt;0,1,0)</f>
        <v>0</v>
      </c>
    </row>
    <row r="60" spans="1:12" ht="15.75" x14ac:dyDescent="0.3">
      <c r="A60" s="7">
        <v>45450</v>
      </c>
      <c r="B60" s="2">
        <v>25901702.640000001</v>
      </c>
      <c r="C60" s="5">
        <v>9.5931999999999995</v>
      </c>
      <c r="D60" s="5">
        <v>9.6059999999999999</v>
      </c>
      <c r="E60" s="4">
        <f>(D60-C60)</f>
        <v>1.2800000000000367E-2</v>
      </c>
      <c r="F60" s="3">
        <f>+E60/C60</f>
        <v>1.3342784472334954E-3</v>
      </c>
      <c r="K60" s="1">
        <f>IF(E60&gt;0,1,0)</f>
        <v>1</v>
      </c>
      <c r="L60" s="1">
        <f>IF(E60&lt;0,1,0)</f>
        <v>0</v>
      </c>
    </row>
    <row r="61" spans="1:12" ht="15.75" x14ac:dyDescent="0.3">
      <c r="A61" s="7">
        <v>45453</v>
      </c>
      <c r="B61" s="2">
        <v>25793051.59</v>
      </c>
      <c r="C61" s="5">
        <v>9.5530000000000008</v>
      </c>
      <c r="D61" s="5">
        <v>9.6110000000000007</v>
      </c>
      <c r="E61" s="4">
        <f>(D61-C61)</f>
        <v>5.7999999999999829E-2</v>
      </c>
      <c r="F61" s="3">
        <f>+E61/C61</f>
        <v>6.0713911860148457E-3</v>
      </c>
      <c r="K61" s="1">
        <f>IF(E61&gt;0,1,0)</f>
        <v>1</v>
      </c>
      <c r="L61" s="1">
        <f>IF(E61&lt;0,1,0)</f>
        <v>0</v>
      </c>
    </row>
    <row r="62" spans="1:12" ht="15.75" x14ac:dyDescent="0.3">
      <c r="A62" s="7">
        <v>45454</v>
      </c>
      <c r="B62" s="2">
        <v>25674255.75</v>
      </c>
      <c r="C62" s="5">
        <v>9.5090000000000003</v>
      </c>
      <c r="D62" s="5">
        <v>9.56</v>
      </c>
      <c r="E62" s="4">
        <f>(D62-C62)</f>
        <v>5.1000000000000156E-2</v>
      </c>
      <c r="F62" s="3">
        <f>+E62/C62</f>
        <v>5.3633399936902047E-3</v>
      </c>
      <c r="K62" s="1">
        <f>IF(E62&gt;0,1,0)</f>
        <v>1</v>
      </c>
      <c r="L62" s="1">
        <f>IF(E62&lt;0,1,0)</f>
        <v>0</v>
      </c>
    </row>
    <row r="63" spans="1:12" ht="15.75" x14ac:dyDescent="0.3">
      <c r="A63" s="7">
        <v>45455</v>
      </c>
      <c r="B63" s="2">
        <v>26140326.050000001</v>
      </c>
      <c r="C63" s="5">
        <v>9.6815999999999995</v>
      </c>
      <c r="D63" s="5">
        <v>9.6820000000000004</v>
      </c>
      <c r="E63" s="4">
        <f>(D63-C63)</f>
        <v>4.0000000000084412E-4</v>
      </c>
      <c r="F63" s="3">
        <f>+E63/C63</f>
        <v>4.1315485043881606E-5</v>
      </c>
      <c r="K63" s="1">
        <f>IF(E63&gt;0,1,0)</f>
        <v>1</v>
      </c>
      <c r="L63" s="1">
        <f>IF(E63&lt;0,1,0)</f>
        <v>0</v>
      </c>
    </row>
    <row r="64" spans="1:12" ht="15.75" x14ac:dyDescent="0.3">
      <c r="A64" s="7">
        <v>45456</v>
      </c>
      <c r="B64" s="2">
        <v>25705641.350000001</v>
      </c>
      <c r="C64" s="5">
        <v>9.5206</v>
      </c>
      <c r="D64" s="5">
        <v>9.5619999999999994</v>
      </c>
      <c r="E64" s="4">
        <f>(D64-C64)</f>
        <v>4.1399999999999437E-2</v>
      </c>
      <c r="F64" s="3">
        <f>+E64/C64</f>
        <v>4.3484654328508118E-3</v>
      </c>
      <c r="K64" s="1">
        <f>IF(E64&gt;0,1,0)</f>
        <v>1</v>
      </c>
      <c r="L64" s="1">
        <f>IF(E64&lt;0,1,0)</f>
        <v>0</v>
      </c>
    </row>
    <row r="65" spans="1:12" ht="15.75" x14ac:dyDescent="0.3">
      <c r="A65" s="7">
        <v>45457</v>
      </c>
      <c r="B65" s="2">
        <v>25524369.489999998</v>
      </c>
      <c r="C65" s="5">
        <v>9.4535</v>
      </c>
      <c r="D65" s="5">
        <v>9.4960000000000004</v>
      </c>
      <c r="E65" s="4">
        <f>(D65-C65)</f>
        <v>4.2500000000000426E-2</v>
      </c>
      <c r="F65" s="3">
        <f>+E65/C65</f>
        <v>4.4956894271963215E-3</v>
      </c>
      <c r="K65" s="1">
        <f>IF(E65&gt;0,1,0)</f>
        <v>1</v>
      </c>
      <c r="L65" s="1">
        <f>IF(E65&lt;0,1,0)</f>
        <v>0</v>
      </c>
    </row>
    <row r="66" spans="1:12" ht="15.75" x14ac:dyDescent="0.3">
      <c r="A66" s="7">
        <v>45460</v>
      </c>
      <c r="B66" s="2">
        <v>25513722.829999998</v>
      </c>
      <c r="C66" s="5">
        <v>9.4495000000000005</v>
      </c>
      <c r="D66" s="5">
        <v>9.57</v>
      </c>
      <c r="E66" s="4">
        <f>(D66-C66)</f>
        <v>0.12049999999999983</v>
      </c>
      <c r="F66" s="3">
        <f>+E66/C66</f>
        <v>1.2751997460183059E-2</v>
      </c>
      <c r="K66" s="1">
        <f>IF(E66&gt;0,1,0)</f>
        <v>1</v>
      </c>
      <c r="L66" s="1">
        <f>IF(E66&lt;0,1,0)</f>
        <v>0</v>
      </c>
    </row>
    <row r="67" spans="1:12" ht="15.75" x14ac:dyDescent="0.3">
      <c r="A67" s="7">
        <v>45461</v>
      </c>
      <c r="B67" s="2">
        <v>25650206.489999998</v>
      </c>
      <c r="C67" s="5">
        <v>9.5000999999999998</v>
      </c>
      <c r="D67" s="5">
        <v>9.5350000000000001</v>
      </c>
      <c r="E67" s="4">
        <f>(D67-C67)</f>
        <v>3.4900000000000375E-2</v>
      </c>
      <c r="F67" s="3">
        <f>+E67/C67</f>
        <v>3.6736455405732968E-3</v>
      </c>
      <c r="K67" s="1">
        <f>IF(E67&gt;0,1,0)</f>
        <v>1</v>
      </c>
      <c r="L67" s="1">
        <f>IF(E67&lt;0,1,0)</f>
        <v>0</v>
      </c>
    </row>
    <row r="68" spans="1:12" ht="15.75" x14ac:dyDescent="0.3">
      <c r="A68" s="7">
        <v>45463</v>
      </c>
      <c r="B68" s="2">
        <v>25821662.870000001</v>
      </c>
      <c r="C68" s="5">
        <v>9.5635999999999992</v>
      </c>
      <c r="D68" s="5">
        <v>9.5549999999999997</v>
      </c>
      <c r="E68" s="4">
        <f>(D68-C68)</f>
        <v>-8.5999999999994969E-3</v>
      </c>
      <c r="F68" s="3">
        <f>+E68/C68</f>
        <v>-8.9924296290094709E-4</v>
      </c>
      <c r="K68" s="1">
        <f>IF(E68&gt;0,1,0)</f>
        <v>0</v>
      </c>
      <c r="L68" s="1">
        <f>IF(E68&lt;0,1,0)</f>
        <v>1</v>
      </c>
    </row>
    <row r="69" spans="1:12" ht="15.75" x14ac:dyDescent="0.3">
      <c r="A69" s="7">
        <v>45464</v>
      </c>
      <c r="B69" s="2">
        <v>26034904.66</v>
      </c>
      <c r="C69" s="5">
        <v>9.5541</v>
      </c>
      <c r="D69" s="5">
        <v>9.58</v>
      </c>
      <c r="E69" s="4">
        <f>(D69-C69)</f>
        <v>2.5900000000000034E-2</v>
      </c>
      <c r="F69" s="3">
        <f>+E69/C69</f>
        <v>2.71087805235449E-3</v>
      </c>
      <c r="K69" s="1">
        <f>IF(E69&gt;0,1,0)</f>
        <v>1</v>
      </c>
      <c r="L69" s="1">
        <f>IF(E69&lt;0,1,0)</f>
        <v>0</v>
      </c>
    </row>
    <row r="70" spans="1:12" ht="15.75" x14ac:dyDescent="0.3">
      <c r="A70" s="7">
        <v>45467</v>
      </c>
      <c r="B70" s="2">
        <v>26069025.050000001</v>
      </c>
      <c r="C70" s="5">
        <v>9.5665999999999993</v>
      </c>
      <c r="D70" s="5">
        <v>9.5549999999999997</v>
      </c>
      <c r="E70" s="4">
        <f>(D70-C70)</f>
        <v>-1.1599999999999611E-2</v>
      </c>
      <c r="F70" s="3">
        <f>+E70/C70</f>
        <v>-1.212552003846676E-3</v>
      </c>
      <c r="K70" s="1">
        <f>IF(E70&gt;0,1,0)</f>
        <v>0</v>
      </c>
      <c r="L70" s="1">
        <f>IF(E70&lt;0,1,0)</f>
        <v>1</v>
      </c>
    </row>
    <row r="71" spans="1:12" ht="15.75" x14ac:dyDescent="0.3">
      <c r="A71" s="7">
        <v>45468</v>
      </c>
      <c r="B71" s="2">
        <v>26102792.73</v>
      </c>
      <c r="C71" s="5">
        <v>9.5790000000000006</v>
      </c>
      <c r="D71" s="5">
        <v>9.61</v>
      </c>
      <c r="E71" s="4">
        <f>(D71-C71)</f>
        <v>3.0999999999998806E-2</v>
      </c>
      <c r="F71" s="3">
        <f>+E71/C71</f>
        <v>3.2362459546924319E-3</v>
      </c>
      <c r="K71" s="1">
        <f>IF(E71&gt;0,1,0)</f>
        <v>1</v>
      </c>
      <c r="L71" s="1">
        <f>IF(E71&lt;0,1,0)</f>
        <v>0</v>
      </c>
    </row>
    <row r="72" spans="1:12" ht="15.75" x14ac:dyDescent="0.3">
      <c r="A72" s="7">
        <v>45469</v>
      </c>
      <c r="B72" s="2">
        <v>26154707.510000002</v>
      </c>
      <c r="C72" s="5">
        <v>9.5981000000000005</v>
      </c>
      <c r="D72" s="5">
        <v>9.6110000000000007</v>
      </c>
      <c r="E72" s="4">
        <f>(D72-C72)</f>
        <v>1.2900000000000134E-2</v>
      </c>
      <c r="F72" s="3">
        <f>+E72/C72</f>
        <v>1.3440160031673073E-3</v>
      </c>
      <c r="K72" s="1">
        <f>IF(E72&gt;0,1,0)</f>
        <v>1</v>
      </c>
      <c r="L72" s="1">
        <f>IF(E72&lt;0,1,0)</f>
        <v>0</v>
      </c>
    </row>
    <row r="73" spans="1:12" ht="15.75" x14ac:dyDescent="0.3">
      <c r="A73" s="7">
        <v>45470</v>
      </c>
      <c r="B73" s="2">
        <v>26240386.41</v>
      </c>
      <c r="C73" s="5">
        <v>9.6295000000000002</v>
      </c>
      <c r="D73" s="5">
        <v>9.6470000000000002</v>
      </c>
      <c r="E73" s="4">
        <f>(D73-C73)</f>
        <v>1.7500000000000071E-2</v>
      </c>
      <c r="F73" s="3">
        <f>+E73/C73</f>
        <v>1.8173321563944203E-3</v>
      </c>
      <c r="K73" s="1">
        <f>IF(E73&gt;0,1,0)</f>
        <v>1</v>
      </c>
      <c r="L73" s="1">
        <f>IF(E73&lt;0,1,0)</f>
        <v>0</v>
      </c>
    </row>
    <row r="74" spans="1:12" ht="15.75" x14ac:dyDescent="0.3">
      <c r="A74" s="7">
        <v>45471</v>
      </c>
      <c r="B74" s="2">
        <v>26171327.079999998</v>
      </c>
      <c r="C74" s="5">
        <v>9.6042000000000005</v>
      </c>
      <c r="D74" s="5">
        <v>9.6050000000000004</v>
      </c>
      <c r="E74" s="4">
        <f>(D74-C74)</f>
        <v>7.9999999999991189E-4</v>
      </c>
      <c r="F74" s="3">
        <f>+E74/C74</f>
        <v>8.3296890943536351E-5</v>
      </c>
      <c r="G74" s="1">
        <f>SUM(K$2:K74)</f>
        <v>60</v>
      </c>
      <c r="H74" s="1">
        <f>SUM(L$2:L74)</f>
        <v>13</v>
      </c>
      <c r="K74" s="1">
        <f>IF(E74&gt;0,1,0)</f>
        <v>1</v>
      </c>
      <c r="L74" s="1">
        <f>IF(E74&lt;0,1,0)</f>
        <v>0</v>
      </c>
    </row>
    <row r="75" spans="1:12" ht="15.75" x14ac:dyDescent="0.3">
      <c r="A75" s="6">
        <v>45474</v>
      </c>
      <c r="B75" s="2">
        <v>26033258.5</v>
      </c>
      <c r="C75" s="5">
        <v>9.5534999999999997</v>
      </c>
      <c r="D75" s="1">
        <v>9.59</v>
      </c>
      <c r="E75" s="4">
        <f>(D75-C75)</f>
        <v>3.6500000000000199E-2</v>
      </c>
      <c r="F75" s="3">
        <f>+E75/C75</f>
        <v>3.820589312817313E-3</v>
      </c>
      <c r="K75" s="1">
        <f>IF(E75&gt;0,1,0)</f>
        <v>1</v>
      </c>
      <c r="L75" s="1">
        <f>IF(E75&lt;0,1,0)</f>
        <v>0</v>
      </c>
    </row>
    <row r="76" spans="1:12" ht="15.75" x14ac:dyDescent="0.3">
      <c r="A76" s="6">
        <v>45475</v>
      </c>
      <c r="B76" s="2">
        <v>26157147.460000001</v>
      </c>
      <c r="C76" s="5">
        <v>9.5990000000000002</v>
      </c>
      <c r="D76" s="1">
        <v>9.6199999999999992</v>
      </c>
      <c r="E76" s="4">
        <f>(D76-C76)</f>
        <v>2.0999999999999019E-2</v>
      </c>
      <c r="F76" s="3">
        <f>+E76/C76</f>
        <v>2.1877278883215981E-3</v>
      </c>
      <c r="K76" s="1">
        <f>IF(E76&gt;0,1,0)</f>
        <v>1</v>
      </c>
      <c r="L76" s="1">
        <f>IF(E76&lt;0,1,0)</f>
        <v>0</v>
      </c>
    </row>
    <row r="77" spans="1:12" ht="15.75" x14ac:dyDescent="0.3">
      <c r="A77" s="6">
        <v>45476</v>
      </c>
      <c r="B77" s="2">
        <v>26403704.100000001</v>
      </c>
      <c r="C77" s="5">
        <v>9.6893999999999991</v>
      </c>
      <c r="D77" s="1">
        <v>9.7100000000000009</v>
      </c>
      <c r="E77" s="4">
        <f>(D77-C77)</f>
        <v>2.0600000000001728E-2</v>
      </c>
      <c r="F77" s="3">
        <f>+E77/C77</f>
        <v>2.1260346357877403E-3</v>
      </c>
      <c r="K77" s="1">
        <f>IF(E77&gt;0,1,0)</f>
        <v>1</v>
      </c>
      <c r="L77" s="1">
        <f>IF(E77&lt;0,1,0)</f>
        <v>0</v>
      </c>
    </row>
    <row r="78" spans="1:12" ht="15.75" x14ac:dyDescent="0.3">
      <c r="A78" s="6">
        <v>45478</v>
      </c>
      <c r="B78" s="2">
        <v>26551280.960000001</v>
      </c>
      <c r="C78" s="5">
        <v>9.7436000000000007</v>
      </c>
      <c r="D78" s="1">
        <v>9.7899999999999991</v>
      </c>
      <c r="E78" s="4">
        <f>(D78-C78)</f>
        <v>4.6399999999998442E-2</v>
      </c>
      <c r="F78" s="3">
        <f>+E78/C78</f>
        <v>4.7621002504206287E-3</v>
      </c>
      <c r="K78" s="1">
        <f>IF(E78&gt;0,1,0)</f>
        <v>1</v>
      </c>
      <c r="L78" s="1">
        <f>IF(E78&lt;0,1,0)</f>
        <v>0</v>
      </c>
    </row>
    <row r="79" spans="1:12" ht="15.75" x14ac:dyDescent="0.3">
      <c r="A79" s="6">
        <v>45481</v>
      </c>
      <c r="B79" s="2">
        <v>26459443.710000001</v>
      </c>
      <c r="C79" s="5">
        <v>9.7098999999999993</v>
      </c>
      <c r="D79" s="1">
        <v>9.7200000000000006</v>
      </c>
      <c r="E79" s="4">
        <f>(D79-C79)</f>
        <v>1.010000000000133E-2</v>
      </c>
      <c r="F79" s="3">
        <f>+E79/C79</f>
        <v>1.0401754909938651E-3</v>
      </c>
      <c r="K79" s="1">
        <f>IF(E79&gt;0,1,0)</f>
        <v>1</v>
      </c>
      <c r="L79" s="1">
        <f>IF(E79&lt;0,1,0)</f>
        <v>0</v>
      </c>
    </row>
    <row r="80" spans="1:12" ht="15.75" x14ac:dyDescent="0.3">
      <c r="A80" s="6">
        <v>45482</v>
      </c>
      <c r="B80" s="2">
        <v>26279399.300000001</v>
      </c>
      <c r="C80" s="5">
        <v>9.6438000000000006</v>
      </c>
      <c r="D80" s="1">
        <v>9.67</v>
      </c>
      <c r="E80" s="4">
        <f>(D80-C80)</f>
        <v>2.6199999999999335E-2</v>
      </c>
      <c r="F80" s="3">
        <f>+E80/C80</f>
        <v>2.7167713971670226E-3</v>
      </c>
      <c r="K80" s="1">
        <f>IF(E80&gt;0,1,0)</f>
        <v>1</v>
      </c>
      <c r="L80" s="1">
        <f>IF(E80&lt;0,1,0)</f>
        <v>0</v>
      </c>
    </row>
    <row r="81" spans="1:12" ht="15.75" x14ac:dyDescent="0.3">
      <c r="A81" s="6">
        <v>45483</v>
      </c>
      <c r="B81" s="2">
        <v>26437993.829999998</v>
      </c>
      <c r="C81" s="5">
        <v>9.702</v>
      </c>
      <c r="D81" s="1">
        <v>9.74</v>
      </c>
      <c r="E81" s="4">
        <f>(D81-C81)</f>
        <v>3.8000000000000256E-2</v>
      </c>
      <c r="F81" s="3">
        <f>+E81/C81</f>
        <v>3.9167182024325148E-3</v>
      </c>
      <c r="K81" s="1">
        <f>IF(E81&gt;0,1,0)</f>
        <v>1</v>
      </c>
      <c r="L81" s="1">
        <f>IF(E81&lt;0,1,0)</f>
        <v>0</v>
      </c>
    </row>
    <row r="82" spans="1:12" ht="15.75" x14ac:dyDescent="0.3">
      <c r="A82" s="6">
        <v>45484</v>
      </c>
      <c r="B82" s="2">
        <v>26784358.739999998</v>
      </c>
      <c r="C82" s="5">
        <v>9.8291000000000004</v>
      </c>
      <c r="D82" s="1">
        <v>9.81</v>
      </c>
      <c r="E82" s="4">
        <f>(D82-C82)</f>
        <v>-1.9099999999999895E-2</v>
      </c>
      <c r="F82" s="3">
        <f>+E82/C82</f>
        <v>-1.9432094494918044E-3</v>
      </c>
      <c r="K82" s="1">
        <f>IF(E82&gt;0,1,0)</f>
        <v>0</v>
      </c>
      <c r="L82" s="1">
        <f>IF(E82&lt;0,1,0)</f>
        <v>1</v>
      </c>
    </row>
    <row r="83" spans="1:12" ht="15.75" x14ac:dyDescent="0.3">
      <c r="A83" s="6">
        <v>45485</v>
      </c>
      <c r="B83" s="2">
        <v>27024462.190000001</v>
      </c>
      <c r="C83" s="5">
        <v>9.9171999999999993</v>
      </c>
      <c r="D83" s="1">
        <v>9.93</v>
      </c>
      <c r="E83" s="4">
        <f>(D83-C83)</f>
        <v>1.2800000000000367E-2</v>
      </c>
      <c r="F83" s="3">
        <f>+E83/C83</f>
        <v>1.29068688742794E-3</v>
      </c>
      <c r="K83" s="1">
        <f>IF(E83&gt;0,1,0)</f>
        <v>1</v>
      </c>
      <c r="L83" s="1">
        <f>IF(E83&lt;0,1,0)</f>
        <v>0</v>
      </c>
    </row>
    <row r="84" spans="1:12" ht="15.75" x14ac:dyDescent="0.3">
      <c r="A84" s="6">
        <v>45488</v>
      </c>
      <c r="B84" s="2">
        <v>26929025.539999999</v>
      </c>
      <c r="C84" s="5">
        <v>9.8821999999999992</v>
      </c>
      <c r="D84" s="1">
        <v>9.84</v>
      </c>
      <c r="E84" s="4">
        <f>(D84-C84)</f>
        <v>-4.2199999999999349E-2</v>
      </c>
      <c r="F84" s="3">
        <f>+E84/C84</f>
        <v>-4.2703041832789614E-3</v>
      </c>
      <c r="K84" s="1">
        <f>IF(E84&gt;0,1,0)</f>
        <v>0</v>
      </c>
      <c r="L84" s="1">
        <f>IF(E84&lt;0,1,0)</f>
        <v>1</v>
      </c>
    </row>
    <row r="85" spans="1:12" ht="15.75" x14ac:dyDescent="0.3">
      <c r="A85" s="6">
        <v>45489</v>
      </c>
      <c r="B85" s="2">
        <v>26986950.02</v>
      </c>
      <c r="C85" s="5">
        <v>9.9034999999999993</v>
      </c>
      <c r="D85" s="1">
        <v>9.9551999999999996</v>
      </c>
      <c r="E85" s="4">
        <f>(D85-C85)</f>
        <v>5.1700000000000301E-2</v>
      </c>
      <c r="F85" s="3">
        <f>+E85/C85</f>
        <v>5.2203766345231793E-3</v>
      </c>
      <c r="K85" s="1">
        <f>IF(E85&gt;0,1,0)</f>
        <v>1</v>
      </c>
      <c r="L85" s="1">
        <f>IF(E85&lt;0,1,0)</f>
        <v>0</v>
      </c>
    </row>
    <row r="86" spans="1:12" ht="15.75" x14ac:dyDescent="0.3">
      <c r="A86" s="6">
        <v>45490</v>
      </c>
      <c r="B86" s="2">
        <v>26527015.600000001</v>
      </c>
      <c r="C86" s="5">
        <v>9.7347000000000001</v>
      </c>
      <c r="D86" s="1">
        <v>9.7249999999999996</v>
      </c>
      <c r="E86" s="4">
        <f>(D86-C86)</f>
        <v>-9.700000000000486E-3</v>
      </c>
      <c r="F86" s="3">
        <f>+E86/C86</f>
        <v>-9.9643543201130861E-4</v>
      </c>
      <c r="K86" s="1">
        <f>IF(E86&gt;0,1,0)</f>
        <v>0</v>
      </c>
      <c r="L86" s="1">
        <f>IF(E86&lt;0,1,0)</f>
        <v>1</v>
      </c>
    </row>
    <row r="87" spans="1:12" ht="15.75" x14ac:dyDescent="0.3">
      <c r="A87" s="6">
        <v>45491</v>
      </c>
      <c r="B87" s="2">
        <v>26278521.43</v>
      </c>
      <c r="C87" s="5">
        <v>9.6434999999999995</v>
      </c>
      <c r="D87" s="1">
        <v>9.6349999999999998</v>
      </c>
      <c r="E87" s="4">
        <f>(D87-C87)</f>
        <v>-8.49999999999973E-3</v>
      </c>
      <c r="F87" s="3">
        <f>+E87/C87</f>
        <v>-8.8142271996678907E-4</v>
      </c>
      <c r="K87" s="1">
        <f>IF(E87&gt;0,1,0)</f>
        <v>0</v>
      </c>
      <c r="L87" s="1">
        <f>IF(E87&lt;0,1,0)</f>
        <v>1</v>
      </c>
    </row>
    <row r="88" spans="1:12" ht="15.75" x14ac:dyDescent="0.3">
      <c r="A88" s="6">
        <v>45492</v>
      </c>
      <c r="B88" s="2">
        <v>26046746.25</v>
      </c>
      <c r="C88" s="5">
        <v>9.5584000000000007</v>
      </c>
      <c r="D88" s="1">
        <v>9.5457000000000001</v>
      </c>
      <c r="E88" s="4">
        <f>(D88-C88)</f>
        <v>-1.27000000000006E-2</v>
      </c>
      <c r="F88" s="3">
        <f>+E88/C88</f>
        <v>-1.3286742551055196E-3</v>
      </c>
      <c r="K88" s="1">
        <f>IF(E88&gt;0,1,0)</f>
        <v>0</v>
      </c>
      <c r="L88" s="1">
        <f>IF(E88&lt;0,1,0)</f>
        <v>1</v>
      </c>
    </row>
    <row r="89" spans="1:12" ht="15.75" x14ac:dyDescent="0.3">
      <c r="A89" s="6">
        <v>45495</v>
      </c>
      <c r="B89" s="2">
        <v>26177187.629999999</v>
      </c>
      <c r="C89" s="5">
        <v>9.6062999999999992</v>
      </c>
      <c r="D89" s="1">
        <v>9.6504999999999992</v>
      </c>
      <c r="E89" s="4">
        <f>(D89-C89)</f>
        <v>4.4200000000000017E-2</v>
      </c>
      <c r="F89" s="3">
        <f>+E89/C89</f>
        <v>4.6011471638403986E-3</v>
      </c>
      <c r="K89" s="1">
        <f>IF(E89&gt;0,1,0)</f>
        <v>1</v>
      </c>
      <c r="L89" s="1">
        <f>IF(E89&lt;0,1,0)</f>
        <v>0</v>
      </c>
    </row>
    <row r="90" spans="1:12" ht="15.75" x14ac:dyDescent="0.3">
      <c r="A90" s="6">
        <v>45496</v>
      </c>
      <c r="B90" s="2">
        <v>26255600.829999998</v>
      </c>
      <c r="C90" s="5">
        <v>9.6350999999999996</v>
      </c>
      <c r="D90" s="1">
        <v>9.6653000000000002</v>
      </c>
      <c r="E90" s="4">
        <f>(D90-C90)</f>
        <v>3.0200000000000671E-2</v>
      </c>
      <c r="F90" s="3">
        <f>+E90/C90</f>
        <v>3.1343732810246569E-3</v>
      </c>
      <c r="K90" s="1">
        <f>IF(E90&gt;0,1,0)</f>
        <v>1</v>
      </c>
      <c r="L90" s="1">
        <f>IF(E90&lt;0,1,0)</f>
        <v>0</v>
      </c>
    </row>
    <row r="91" spans="1:12" ht="15.75" x14ac:dyDescent="0.3">
      <c r="A91" s="6">
        <v>45497</v>
      </c>
      <c r="B91" s="2">
        <v>25985366.52</v>
      </c>
      <c r="C91" s="5">
        <v>9.5358999999999998</v>
      </c>
      <c r="D91" s="1">
        <v>9.5305</v>
      </c>
      <c r="E91" s="4">
        <f>(D91-C91)</f>
        <v>-5.3999999999998494E-3</v>
      </c>
      <c r="F91" s="3">
        <f>+E91/C91</f>
        <v>-5.6628110613574491E-4</v>
      </c>
      <c r="K91" s="1">
        <f>IF(E91&gt;0,1,0)</f>
        <v>0</v>
      </c>
      <c r="L91" s="1">
        <f>IF(E91&lt;0,1,0)</f>
        <v>1</v>
      </c>
    </row>
    <row r="92" spans="1:12" ht="15.75" x14ac:dyDescent="0.3">
      <c r="A92" s="6">
        <v>45498</v>
      </c>
      <c r="B92" s="2">
        <v>25736944.59</v>
      </c>
      <c r="C92" s="5">
        <v>9.4448000000000008</v>
      </c>
      <c r="D92" s="1">
        <v>9.4650999999999996</v>
      </c>
      <c r="E92" s="4">
        <f>(D92-C92)</f>
        <v>2.0299999999998875E-2</v>
      </c>
      <c r="F92" s="3">
        <f>+E92/C92</f>
        <v>2.1493308487208701E-3</v>
      </c>
      <c r="K92" s="1">
        <f>IF(E92&gt;0,1,0)</f>
        <v>1</v>
      </c>
      <c r="L92" s="1">
        <f>IF(E92&lt;0,1,0)</f>
        <v>0</v>
      </c>
    </row>
    <row r="93" spans="1:12" ht="15.75" x14ac:dyDescent="0.3">
      <c r="A93" s="6">
        <v>45499</v>
      </c>
      <c r="B93" s="2">
        <v>26144686.77</v>
      </c>
      <c r="C93" s="5">
        <v>9.5944000000000003</v>
      </c>
      <c r="D93" s="1">
        <v>9.6453000000000007</v>
      </c>
      <c r="E93" s="4">
        <f>(D93-C93)</f>
        <v>5.0900000000000389E-2</v>
      </c>
      <c r="F93" s="3">
        <f>+E93/C93</f>
        <v>5.305178020512006E-3</v>
      </c>
      <c r="K93" s="1">
        <f>IF(E93&gt;0,1,0)</f>
        <v>1</v>
      </c>
      <c r="L93" s="1">
        <f>IF(E93&lt;0,1,0)</f>
        <v>0</v>
      </c>
    </row>
    <row r="94" spans="1:12" ht="15.75" x14ac:dyDescent="0.3">
      <c r="A94" s="6">
        <v>45502</v>
      </c>
      <c r="B94" s="2">
        <v>26122495.609999999</v>
      </c>
      <c r="C94" s="5">
        <v>9.5861999999999998</v>
      </c>
      <c r="D94" s="1">
        <v>9.6023999999999994</v>
      </c>
      <c r="E94" s="4">
        <f>(D94-C94)</f>
        <v>1.6199999999999548E-2</v>
      </c>
      <c r="F94" s="3">
        <f>+E94/C94</f>
        <v>1.6899292733303655E-3</v>
      </c>
      <c r="K94" s="1">
        <f>IF(E94&gt;0,1,0)</f>
        <v>1</v>
      </c>
      <c r="L94" s="1">
        <f>IF(E94&lt;0,1,0)</f>
        <v>0</v>
      </c>
    </row>
    <row r="95" spans="1:12" ht="15.75" x14ac:dyDescent="0.3">
      <c r="A95" s="6">
        <v>45503</v>
      </c>
      <c r="B95" s="2">
        <v>26168716.640000001</v>
      </c>
      <c r="C95" s="5">
        <v>9.6031999999999993</v>
      </c>
      <c r="D95" s="1">
        <v>9.6225000000000005</v>
      </c>
      <c r="E95" s="4">
        <f>(D95-C95)</f>
        <v>1.9300000000001205E-2</v>
      </c>
      <c r="F95" s="3">
        <f>+E95/C95</f>
        <v>2.0097467510830978E-3</v>
      </c>
      <c r="K95" s="1">
        <f>IF(E95&gt;0,1,0)</f>
        <v>1</v>
      </c>
      <c r="L95" s="1">
        <f>IF(E95&lt;0,1,0)</f>
        <v>0</v>
      </c>
    </row>
    <row r="96" spans="1:12" ht="15.75" x14ac:dyDescent="0.3">
      <c r="A96" s="6">
        <v>45504</v>
      </c>
      <c r="B96" s="2">
        <v>26417770.059999999</v>
      </c>
      <c r="C96" s="5">
        <v>9.6945999999999994</v>
      </c>
      <c r="D96" s="1">
        <v>9.7449999999999992</v>
      </c>
      <c r="E96" s="4">
        <f>(D96-C96)</f>
        <v>5.0399999999999778E-2</v>
      </c>
      <c r="F96" s="3">
        <f>+E96/C96</f>
        <v>5.1987704495285812E-3</v>
      </c>
      <c r="G96" s="1">
        <f>SUM(K$2:K96)</f>
        <v>76</v>
      </c>
      <c r="H96" s="1">
        <f>SUM(L$2:L96)</f>
        <v>19</v>
      </c>
      <c r="K96" s="1">
        <f>IF(E96&gt;0,1,0)</f>
        <v>1</v>
      </c>
      <c r="L96" s="1">
        <f>IF(E96&lt;0,1,0)</f>
        <v>0</v>
      </c>
    </row>
    <row r="97" spans="1:12" ht="15.75" x14ac:dyDescent="0.3">
      <c r="A97" s="6">
        <v>45505</v>
      </c>
      <c r="B97" s="2">
        <v>26298424.48</v>
      </c>
      <c r="C97" s="5">
        <v>9.5631000000000004</v>
      </c>
      <c r="D97" s="1">
        <v>9.56</v>
      </c>
      <c r="E97" s="4">
        <f>(D97-C97)</f>
        <v>-3.0999999999998806E-3</v>
      </c>
      <c r="F97" s="3">
        <f>+E97/C97</f>
        <v>-3.241626669176188E-4</v>
      </c>
      <c r="K97" s="1">
        <f>IF(E97&gt;0,1,0)</f>
        <v>0</v>
      </c>
      <c r="L97" s="1">
        <f>IF(E97&lt;0,1,0)</f>
        <v>1</v>
      </c>
    </row>
    <row r="98" spans="1:12" ht="15.75" x14ac:dyDescent="0.3">
      <c r="A98" s="6">
        <v>45506</v>
      </c>
      <c r="B98" s="2">
        <v>25782996.649999999</v>
      </c>
      <c r="C98" s="5">
        <v>9.3756000000000004</v>
      </c>
      <c r="D98" s="1">
        <v>9.3996999999999993</v>
      </c>
      <c r="E98" s="4">
        <f>(D98-C98)</f>
        <v>2.40999999999989E-2</v>
      </c>
      <c r="F98" s="3">
        <f>+E98/C98</f>
        <v>2.5705021545286595E-3</v>
      </c>
      <c r="K98" s="1">
        <f>IF(E98&gt;0,1,0)</f>
        <v>1</v>
      </c>
      <c r="L98" s="1">
        <f>IF(E98&lt;0,1,0)</f>
        <v>0</v>
      </c>
    </row>
    <row r="99" spans="1:12" ht="15.75" x14ac:dyDescent="0.3">
      <c r="A99" s="6">
        <f>+A98+3</f>
        <v>45509</v>
      </c>
      <c r="B99" s="2">
        <v>25224784.760000002</v>
      </c>
      <c r="C99" s="5">
        <v>9.1725999999999992</v>
      </c>
      <c r="D99" s="1">
        <v>9.27</v>
      </c>
      <c r="E99" s="4">
        <f>(D99-C99)</f>
        <v>9.7400000000000375E-2</v>
      </c>
      <c r="F99" s="3">
        <f>+E99/C99</f>
        <v>1.0618581427294375E-2</v>
      </c>
      <c r="K99" s="1">
        <f>IF(E99&gt;0,1,0)</f>
        <v>1</v>
      </c>
      <c r="L99" s="1">
        <f>IF(E99&lt;0,1,0)</f>
        <v>0</v>
      </c>
    </row>
    <row r="100" spans="1:12" ht="15.75" x14ac:dyDescent="0.3">
      <c r="A100" s="6">
        <f>+A99+1</f>
        <v>45510</v>
      </c>
      <c r="B100" s="2">
        <v>25426788.850000001</v>
      </c>
      <c r="C100" s="5">
        <v>9.2461000000000002</v>
      </c>
      <c r="D100" s="1">
        <v>9.2652999999999999</v>
      </c>
      <c r="E100" s="4">
        <f>(D100-C100)</f>
        <v>1.9199999999999662E-2</v>
      </c>
      <c r="F100" s="3">
        <f>+E100/C100</f>
        <v>2.0765511945576689E-3</v>
      </c>
      <c r="K100" s="1">
        <f>IF(E100&gt;0,1,0)</f>
        <v>1</v>
      </c>
      <c r="L100" s="1">
        <f>IF(E100&lt;0,1,0)</f>
        <v>0</v>
      </c>
    </row>
    <row r="101" spans="1:12" ht="15.75" x14ac:dyDescent="0.3">
      <c r="A101" s="6">
        <f>+A100+1</f>
        <v>45511</v>
      </c>
      <c r="B101" s="2">
        <v>25666118.670000002</v>
      </c>
      <c r="C101" s="5">
        <v>9.3331</v>
      </c>
      <c r="D101" s="1">
        <v>9.2512000000000008</v>
      </c>
      <c r="E101" s="4">
        <f>(D101-C101)</f>
        <v>-8.1899999999999196E-2</v>
      </c>
      <c r="F101" s="3">
        <f>+E101/C101</f>
        <v>-8.775219380484426E-3</v>
      </c>
      <c r="K101" s="1">
        <f>IF(E101&gt;0,1,0)</f>
        <v>0</v>
      </c>
      <c r="L101" s="1">
        <f>IF(E101&lt;0,1,0)</f>
        <v>1</v>
      </c>
    </row>
    <row r="102" spans="1:12" ht="15.75" x14ac:dyDescent="0.3">
      <c r="A102" s="6">
        <f>+A101+1</f>
        <v>45512</v>
      </c>
      <c r="B102" s="2">
        <v>25813684.23</v>
      </c>
      <c r="C102" s="5">
        <v>9.3867999999999991</v>
      </c>
      <c r="D102" s="1">
        <v>9.4611000000000001</v>
      </c>
      <c r="E102" s="4">
        <f>(D102-C102)</f>
        <v>7.4300000000000921E-2</v>
      </c>
      <c r="F102" s="3">
        <f>+E102/C102</f>
        <v>7.9153705203052083E-3</v>
      </c>
      <c r="K102" s="1">
        <f>IF(E102&gt;0,1,0)</f>
        <v>1</v>
      </c>
      <c r="L102" s="1">
        <f>IF(E102&lt;0,1,0)</f>
        <v>0</v>
      </c>
    </row>
    <row r="103" spans="1:12" ht="15.75" x14ac:dyDescent="0.3">
      <c r="A103" s="6">
        <f>+A102+1</f>
        <v>45513</v>
      </c>
      <c r="B103" s="2">
        <v>25984493.359999999</v>
      </c>
      <c r="C103" s="5">
        <v>9.4489000000000001</v>
      </c>
      <c r="D103" s="1">
        <v>9.4959000000000007</v>
      </c>
      <c r="E103" s="4">
        <f>(D103-C103)</f>
        <v>4.7000000000000597E-2</v>
      </c>
      <c r="F103" s="3">
        <f>+E103/C103</f>
        <v>4.9741239721026358E-3</v>
      </c>
      <c r="K103" s="1">
        <f>IF(E103&gt;0,1,0)</f>
        <v>1</v>
      </c>
      <c r="L103" s="1">
        <f>IF(E103&lt;0,1,0)</f>
        <v>0</v>
      </c>
    </row>
    <row r="104" spans="1:12" ht="15.75" x14ac:dyDescent="0.3">
      <c r="A104" s="6">
        <f>+A103+3</f>
        <v>45516</v>
      </c>
      <c r="B104" s="2">
        <v>25934381.370000001</v>
      </c>
      <c r="C104" s="5">
        <v>9.4306999999999999</v>
      </c>
      <c r="D104" s="1">
        <v>9.4274000000000004</v>
      </c>
      <c r="E104" s="4">
        <f>(D104-C104)</f>
        <v>-3.2999999999994145E-3</v>
      </c>
      <c r="F104" s="3">
        <f>+E104/C104</f>
        <v>-3.4992100268266561E-4</v>
      </c>
      <c r="K104" s="1">
        <f>IF(E104&gt;0,1,0)</f>
        <v>0</v>
      </c>
      <c r="L104" s="1">
        <f>IF(E104&lt;0,1,0)</f>
        <v>1</v>
      </c>
    </row>
    <row r="105" spans="1:12" ht="15.75" x14ac:dyDescent="0.3">
      <c r="A105" s="6">
        <f>+A104+1</f>
        <v>45517</v>
      </c>
      <c r="B105" s="2">
        <v>26467243.289999999</v>
      </c>
      <c r="C105" s="5">
        <v>9.5376999999999992</v>
      </c>
      <c r="D105" s="1">
        <v>9.5848999999999993</v>
      </c>
      <c r="E105" s="4">
        <f>(D105-C105)</f>
        <v>4.7200000000000131E-2</v>
      </c>
      <c r="F105" s="3">
        <f>+E105/C105</f>
        <v>4.9487822011596225E-3</v>
      </c>
      <c r="K105" s="1">
        <f>IF(E105&gt;0,1,0)</f>
        <v>1</v>
      </c>
      <c r="L105" s="1">
        <f>IF(E105&lt;0,1,0)</f>
        <v>0</v>
      </c>
    </row>
    <row r="106" spans="1:12" ht="15.75" x14ac:dyDescent="0.3">
      <c r="A106" s="6">
        <f>+A105+1</f>
        <v>45518</v>
      </c>
      <c r="B106" s="2">
        <v>26621694.960000001</v>
      </c>
      <c r="C106" s="5">
        <v>9.5934000000000008</v>
      </c>
      <c r="D106" s="1">
        <v>9.5950000000000006</v>
      </c>
      <c r="E106" s="4">
        <f>(D106-C106)</f>
        <v>1.5999999999998238E-3</v>
      </c>
      <c r="F106" s="3">
        <f>+E106/C106</f>
        <v>1.6678132883021906E-4</v>
      </c>
      <c r="K106" s="1">
        <f>IF(E106&gt;0,1,0)</f>
        <v>1</v>
      </c>
      <c r="L106" s="1">
        <f>IF(E106&lt;0,1,0)</f>
        <v>0</v>
      </c>
    </row>
    <row r="107" spans="1:12" ht="15.75" x14ac:dyDescent="0.3">
      <c r="A107" s="6">
        <f>+A106+1</f>
        <v>45519</v>
      </c>
      <c r="B107" s="2">
        <v>27034888.260000002</v>
      </c>
      <c r="C107" s="5">
        <v>9.7423000000000002</v>
      </c>
      <c r="D107" s="1">
        <v>9.7852999999999994</v>
      </c>
      <c r="E107" s="4">
        <f>(D107-C107)</f>
        <v>4.2999999999999261E-2</v>
      </c>
      <c r="F107" s="3">
        <f>+E107/C107</f>
        <v>4.4137421348140853E-3</v>
      </c>
      <c r="K107" s="1">
        <f>IF(E107&gt;0,1,0)</f>
        <v>1</v>
      </c>
      <c r="L107" s="1">
        <f>IF(E107&lt;0,1,0)</f>
        <v>0</v>
      </c>
    </row>
    <row r="108" spans="1:12" ht="15.75" x14ac:dyDescent="0.3">
      <c r="A108" s="6">
        <f>+A107+1</f>
        <v>45520</v>
      </c>
      <c r="B108" s="2">
        <v>27113208.77</v>
      </c>
      <c r="C108" s="5">
        <v>9.7705000000000002</v>
      </c>
      <c r="D108" s="1">
        <v>9.8004999999999995</v>
      </c>
      <c r="E108" s="4">
        <f>(D108-C108)</f>
        <v>2.9999999999999361E-2</v>
      </c>
      <c r="F108" s="3">
        <f>+E108/C108</f>
        <v>3.0704672227623315E-3</v>
      </c>
      <c r="K108" s="1">
        <f>IF(E108&gt;0,1,0)</f>
        <v>1</v>
      </c>
      <c r="L108" s="1">
        <f>IF(E108&lt;0,1,0)</f>
        <v>0</v>
      </c>
    </row>
    <row r="109" spans="1:12" ht="15.75" x14ac:dyDescent="0.3">
      <c r="A109" s="6">
        <f>+A108+3</f>
        <v>45523</v>
      </c>
      <c r="B109" s="2">
        <v>27351504.170000002</v>
      </c>
      <c r="C109" s="5">
        <v>9.8564000000000007</v>
      </c>
      <c r="D109" s="1">
        <v>9.8856999999999999</v>
      </c>
      <c r="E109" s="4">
        <f>(D109-C109)</f>
        <v>2.9299999999999216E-2</v>
      </c>
      <c r="F109" s="3">
        <f>+E109/C109</f>
        <v>2.9726877967614154E-3</v>
      </c>
      <c r="K109" s="1">
        <f>IF(E109&gt;0,1,0)</f>
        <v>1</v>
      </c>
      <c r="L109" s="1">
        <f>IF(E109&lt;0,1,0)</f>
        <v>0</v>
      </c>
    </row>
    <row r="110" spans="1:12" ht="15.75" x14ac:dyDescent="0.3">
      <c r="A110" s="6">
        <f>+A109+1</f>
        <v>45524</v>
      </c>
      <c r="B110" s="2">
        <v>27331121.809999999</v>
      </c>
      <c r="C110" s="5">
        <v>9.8491</v>
      </c>
      <c r="D110" s="1">
        <v>9.8628999999999998</v>
      </c>
      <c r="E110" s="4">
        <f>(D110-C110)</f>
        <v>1.3799999999999812E-2</v>
      </c>
      <c r="F110" s="3">
        <f>+E110/C110</f>
        <v>1.401143251667646E-3</v>
      </c>
      <c r="K110" s="1">
        <f>IF(E110&gt;0,1,0)</f>
        <v>1</v>
      </c>
      <c r="L110" s="1">
        <f>IF(E110&lt;0,1,0)</f>
        <v>0</v>
      </c>
    </row>
    <row r="111" spans="1:12" ht="15.75" x14ac:dyDescent="0.3">
      <c r="A111" s="6">
        <f>+A110+1</f>
        <v>45525</v>
      </c>
      <c r="B111" s="2">
        <v>27501743.510000002</v>
      </c>
      <c r="C111" s="5">
        <v>9.9105000000000008</v>
      </c>
      <c r="D111" s="1">
        <v>9.9192</v>
      </c>
      <c r="E111" s="4">
        <f>(D111-C111)</f>
        <v>8.6999999999992639E-3</v>
      </c>
      <c r="F111" s="3">
        <f>+E111/C111</f>
        <v>8.7785681852573167E-4</v>
      </c>
      <c r="K111" s="1">
        <f>IF(E111&gt;0,1,0)</f>
        <v>1</v>
      </c>
      <c r="L111" s="1">
        <f>IF(E111&lt;0,1,0)</f>
        <v>0</v>
      </c>
    </row>
    <row r="112" spans="1:12" ht="15.75" x14ac:dyDescent="0.3">
      <c r="A112" s="6">
        <f>+A111+1</f>
        <v>45526</v>
      </c>
      <c r="B112" s="2">
        <v>27427141.690000001</v>
      </c>
      <c r="C112" s="5">
        <v>9.8836999999999993</v>
      </c>
      <c r="D112" s="1">
        <v>9.8663000000000007</v>
      </c>
      <c r="E112" s="4">
        <f>(D112-C112)</f>
        <v>-1.7399999999998528E-2</v>
      </c>
      <c r="F112" s="3">
        <f>+E112/C112</f>
        <v>-1.7604743162984034E-3</v>
      </c>
      <c r="K112" s="1">
        <f>IF(E112&gt;0,1,0)</f>
        <v>0</v>
      </c>
      <c r="L112" s="1">
        <f>IF(E112&lt;0,1,0)</f>
        <v>1</v>
      </c>
    </row>
    <row r="113" spans="1:12" ht="15.75" x14ac:dyDescent="0.3">
      <c r="A113" s="6">
        <f>+A112+1</f>
        <v>45527</v>
      </c>
      <c r="B113" s="2">
        <v>27543085.960000001</v>
      </c>
      <c r="C113" s="5">
        <v>9.9253999999999998</v>
      </c>
      <c r="D113" s="1">
        <v>9.94</v>
      </c>
      <c r="E113" s="4">
        <f>(D113-C113)</f>
        <v>1.4599999999999724E-2</v>
      </c>
      <c r="F113" s="3">
        <f>+E113/C113</f>
        <v>1.4709734620266916E-3</v>
      </c>
      <c r="K113" s="1">
        <f>IF(E113&gt;0,1,0)</f>
        <v>1</v>
      </c>
      <c r="L113" s="1">
        <f>IF(E113&lt;0,1,0)</f>
        <v>0</v>
      </c>
    </row>
    <row r="114" spans="1:12" ht="15.75" x14ac:dyDescent="0.3">
      <c r="A114" s="6">
        <f>+A113+3</f>
        <v>45530</v>
      </c>
      <c r="B114" s="2">
        <v>27454006.98</v>
      </c>
      <c r="C114" s="5">
        <v>9.8933</v>
      </c>
      <c r="D114" s="1">
        <v>9.89</v>
      </c>
      <c r="E114" s="4">
        <f>(D114-C114)</f>
        <v>-3.2999999999994145E-3</v>
      </c>
      <c r="F114" s="3">
        <f>+E114/C114</f>
        <v>-3.3355907533375262E-4</v>
      </c>
      <c r="K114" s="1">
        <f>IF(E114&gt;0,1,0)</f>
        <v>0</v>
      </c>
      <c r="L114" s="1">
        <f>IF(E114&lt;0,1,0)</f>
        <v>1</v>
      </c>
    </row>
    <row r="115" spans="1:12" ht="15.75" x14ac:dyDescent="0.3">
      <c r="A115" s="6">
        <f>+A114+1</f>
        <v>45531</v>
      </c>
      <c r="B115" s="2">
        <v>27639861.719999999</v>
      </c>
      <c r="C115" s="5">
        <v>9.9603000000000002</v>
      </c>
      <c r="D115" s="1">
        <v>9.9755000000000003</v>
      </c>
      <c r="E115" s="4">
        <f>(D115-C115)</f>
        <v>1.5200000000000102E-2</v>
      </c>
      <c r="F115" s="3">
        <f>+E115/C115</f>
        <v>1.5260584520546672E-3</v>
      </c>
      <c r="K115" s="1">
        <f>IF(E115&gt;0,1,0)</f>
        <v>1</v>
      </c>
      <c r="L115" s="1">
        <f>IF(E115&lt;0,1,0)</f>
        <v>0</v>
      </c>
    </row>
    <row r="116" spans="1:12" ht="15.75" x14ac:dyDescent="0.3">
      <c r="A116" s="6">
        <f>+A115+1</f>
        <v>45532</v>
      </c>
      <c r="B116" s="2">
        <v>27474392.16</v>
      </c>
      <c r="C116" s="5">
        <v>9.9007000000000005</v>
      </c>
      <c r="D116" s="1">
        <v>9.8956999999999997</v>
      </c>
      <c r="E116" s="4">
        <f>(D116-C116)</f>
        <v>-5.0000000000007816E-3</v>
      </c>
      <c r="F116" s="3">
        <f>+E116/C116</f>
        <v>-5.0501479693362903E-4</v>
      </c>
      <c r="K116" s="1">
        <f>IF(E116&gt;0,1,0)</f>
        <v>0</v>
      </c>
      <c r="L116" s="1">
        <f>IF(E116&lt;0,1,0)</f>
        <v>1</v>
      </c>
    </row>
    <row r="117" spans="1:12" ht="15.75" x14ac:dyDescent="0.3">
      <c r="A117" s="6">
        <f>+A116+1</f>
        <v>45533</v>
      </c>
      <c r="B117" s="2">
        <v>27650291.91</v>
      </c>
      <c r="C117" s="5">
        <v>9.9641000000000002</v>
      </c>
      <c r="D117" s="1">
        <v>10.005599999999999</v>
      </c>
      <c r="E117" s="4">
        <f>(D117-C117)</f>
        <v>4.1499999999999204E-2</v>
      </c>
      <c r="F117" s="3">
        <f>+E117/C117</f>
        <v>4.1649521783200891E-3</v>
      </c>
      <c r="K117" s="1">
        <f>IF(E117&gt;0,1,0)</f>
        <v>1</v>
      </c>
      <c r="L117" s="1">
        <f>IF(E117&lt;0,1,0)</f>
        <v>0</v>
      </c>
    </row>
    <row r="118" spans="1:12" ht="15.75" x14ac:dyDescent="0.3">
      <c r="A118" s="6">
        <f>+A117+1</f>
        <v>45534</v>
      </c>
      <c r="B118" s="2">
        <v>27636661.879999999</v>
      </c>
      <c r="C118" s="5">
        <v>9.9591999999999992</v>
      </c>
      <c r="D118" s="1">
        <v>10.1</v>
      </c>
      <c r="E118" s="4">
        <f>(D118-C118)</f>
        <v>0.14080000000000048</v>
      </c>
      <c r="F118" s="3">
        <f>+E118/C118</f>
        <v>1.4137681741505391E-2</v>
      </c>
      <c r="G118" s="1">
        <f>SUM(K$2:K118)</f>
        <v>92</v>
      </c>
      <c r="H118" s="1">
        <f>SUM(L$2:L118)</f>
        <v>25</v>
      </c>
      <c r="K118" s="1">
        <f>IF(E118&gt;0,1,0)</f>
        <v>1</v>
      </c>
      <c r="L118" s="1">
        <f>IF(E118&lt;0,1,0)</f>
        <v>0</v>
      </c>
    </row>
    <row r="119" spans="1:12" ht="15.75" x14ac:dyDescent="0.3">
      <c r="A119" s="6">
        <v>45538</v>
      </c>
      <c r="B119" s="2">
        <v>27533697.73</v>
      </c>
      <c r="C119" s="5">
        <v>9.8335000000000008</v>
      </c>
      <c r="D119" s="1">
        <v>9.7827999999999999</v>
      </c>
      <c r="E119" s="4">
        <f>(D119-C119)</f>
        <v>-5.0700000000000855E-2</v>
      </c>
      <c r="F119" s="3">
        <f>+E119/C119</f>
        <v>-5.1558448161896425E-3</v>
      </c>
      <c r="K119" s="1">
        <f>IF(E119&gt;0,1,0)</f>
        <v>0</v>
      </c>
      <c r="L119" s="1">
        <f>IF(E119&lt;0,1,0)</f>
        <v>1</v>
      </c>
    </row>
    <row r="120" spans="1:12" ht="15.75" x14ac:dyDescent="0.3">
      <c r="A120" s="6">
        <v>45539</v>
      </c>
      <c r="B120" s="2">
        <v>27257702.32</v>
      </c>
      <c r="C120" s="5">
        <v>9.7348999999999997</v>
      </c>
      <c r="D120" s="1">
        <v>9.7499000000000002</v>
      </c>
      <c r="E120" s="4">
        <f>(D120-C120)</f>
        <v>1.5000000000000568E-2</v>
      </c>
      <c r="F120" s="3">
        <f>+E120/C120</f>
        <v>1.5408478772252995E-3</v>
      </c>
      <c r="K120" s="1">
        <f>IF(E120&gt;0,1,0)</f>
        <v>1</v>
      </c>
      <c r="L120" s="1">
        <f>IF(E120&lt;0,1,0)</f>
        <v>0</v>
      </c>
    </row>
    <row r="121" spans="1:12" ht="15.75" x14ac:dyDescent="0.3">
      <c r="A121" s="6">
        <v>45540</v>
      </c>
      <c r="B121" s="2">
        <v>27098597.710000001</v>
      </c>
      <c r="C121" s="5">
        <v>9.6781000000000006</v>
      </c>
      <c r="D121" s="1">
        <v>9.7355</v>
      </c>
      <c r="E121" s="4">
        <f>(D121-C121)</f>
        <v>5.7399999999999451E-2</v>
      </c>
      <c r="F121" s="3">
        <f>+E121/C121</f>
        <v>5.9309161922277559E-3</v>
      </c>
      <c r="K121" s="1">
        <f>IF(E121&gt;0,1,0)</f>
        <v>1</v>
      </c>
      <c r="L121" s="1">
        <f>IF(E121&lt;0,1,0)</f>
        <v>0</v>
      </c>
    </row>
    <row r="122" spans="1:12" ht="15.75" x14ac:dyDescent="0.3">
      <c r="A122" s="6">
        <v>45541</v>
      </c>
      <c r="B122" s="2">
        <v>26799241.530000001</v>
      </c>
      <c r="C122" s="5">
        <v>9.5711999999999993</v>
      </c>
      <c r="D122" s="1">
        <v>9.5649999999999995</v>
      </c>
      <c r="E122" s="4">
        <f>(D122-C122)</f>
        <v>-6.1999999999997613E-3</v>
      </c>
      <c r="F122" s="3">
        <f>+E122/C122</f>
        <v>-6.4777666332327833E-4</v>
      </c>
      <c r="K122" s="1">
        <f>IF(E122&gt;0,1,0)</f>
        <v>0</v>
      </c>
      <c r="L122" s="1">
        <f>IF(E122&lt;0,1,0)</f>
        <v>1</v>
      </c>
    </row>
    <row r="123" spans="1:12" ht="15.75" x14ac:dyDescent="0.3">
      <c r="A123" s="6">
        <v>45544</v>
      </c>
      <c r="B123" s="2">
        <v>26860777.079999998</v>
      </c>
      <c r="C123" s="5">
        <v>9.5930999999999997</v>
      </c>
      <c r="D123" s="1">
        <v>9.6643000000000008</v>
      </c>
      <c r="E123" s="4">
        <f>(D123-C123)</f>
        <v>7.120000000000104E-2</v>
      </c>
      <c r="F123" s="3">
        <f>+E123/C123</f>
        <v>7.4220012300508743E-3</v>
      </c>
      <c r="K123" s="1">
        <f>IF(E123&gt;0,1,0)</f>
        <v>1</v>
      </c>
      <c r="L123" s="1">
        <f>IF(E123&lt;0,1,0)</f>
        <v>0</v>
      </c>
    </row>
    <row r="124" spans="1:12" ht="15.75" x14ac:dyDescent="0.3">
      <c r="A124" s="6">
        <v>45545</v>
      </c>
      <c r="B124" s="2">
        <v>26602302.27</v>
      </c>
      <c r="C124" s="5">
        <v>9.5007999999999999</v>
      </c>
      <c r="D124" s="1">
        <v>9.5521999999999991</v>
      </c>
      <c r="E124" s="4">
        <f>(D124-C124)</f>
        <v>5.1399999999999224E-2</v>
      </c>
      <c r="F124" s="3">
        <f>+E124/C124</f>
        <v>5.4100707308857385E-3</v>
      </c>
      <c r="K124" s="1">
        <f>IF(E124&gt;0,1,0)</f>
        <v>1</v>
      </c>
      <c r="L124" s="1">
        <f>IF(E124&lt;0,1,0)</f>
        <v>0</v>
      </c>
    </row>
    <row r="125" spans="1:12" ht="15.75" x14ac:dyDescent="0.3">
      <c r="A125" s="6">
        <v>45546</v>
      </c>
      <c r="B125" s="2">
        <v>26812356.57</v>
      </c>
      <c r="C125" s="5">
        <v>9.5757999999999992</v>
      </c>
      <c r="D125" s="1">
        <v>9.6940000000000008</v>
      </c>
      <c r="E125" s="4">
        <f>(D125-C125)</f>
        <v>0.11820000000000164</v>
      </c>
      <c r="F125" s="3">
        <f>+E125/C125</f>
        <v>1.234361619916891E-2</v>
      </c>
      <c r="K125" s="1">
        <f>IF(E125&gt;0,1,0)</f>
        <v>1</v>
      </c>
      <c r="L125" s="1">
        <f>IF(E125&lt;0,1,0)</f>
        <v>0</v>
      </c>
    </row>
    <row r="126" spans="1:12" ht="15.75" x14ac:dyDescent="0.3">
      <c r="A126" s="6">
        <v>45547</v>
      </c>
      <c r="B126" s="2">
        <v>27365220.859999999</v>
      </c>
      <c r="C126" s="5">
        <v>9.7733000000000008</v>
      </c>
      <c r="D126" s="1">
        <v>9.8364999999999991</v>
      </c>
      <c r="E126" s="4">
        <f>(D126-C126)</f>
        <v>6.3199999999998369E-2</v>
      </c>
      <c r="F126" s="3">
        <f>+E126/C126</f>
        <v>6.4665977714792712E-3</v>
      </c>
      <c r="K126" s="1">
        <f>IF(E126&gt;0,1,0)</f>
        <v>1</v>
      </c>
      <c r="L126" s="1">
        <f>IF(E126&lt;0,1,0)</f>
        <v>0</v>
      </c>
    </row>
    <row r="127" spans="1:12" ht="15.75" x14ac:dyDescent="0.3">
      <c r="A127" s="6">
        <v>45548</v>
      </c>
      <c r="B127" s="2">
        <v>27535373.359999999</v>
      </c>
      <c r="C127" s="5">
        <v>9.8340999999999994</v>
      </c>
      <c r="D127" s="1">
        <v>9.8856999999999999</v>
      </c>
      <c r="E127" s="4">
        <f>(D127-C127)</f>
        <v>5.1600000000000534E-2</v>
      </c>
      <c r="F127" s="3">
        <f>+E127/C127</f>
        <v>5.2470485351990056E-3</v>
      </c>
      <c r="K127" s="1">
        <f>IF(E127&gt;0,1,0)</f>
        <v>1</v>
      </c>
      <c r="L127" s="1">
        <f>IF(E127&lt;0,1,0)</f>
        <v>0</v>
      </c>
    </row>
    <row r="128" spans="1:12" ht="15.75" x14ac:dyDescent="0.3">
      <c r="A128" s="6">
        <v>45551</v>
      </c>
      <c r="B128" s="2">
        <v>27475295.370000001</v>
      </c>
      <c r="C128" s="5">
        <v>9.8125999999999998</v>
      </c>
      <c r="D128" s="1">
        <v>9.891</v>
      </c>
      <c r="E128" s="4">
        <f>(D128-C128)</f>
        <v>7.8400000000000247E-2</v>
      </c>
      <c r="F128" s="3">
        <f>+E128/C128</f>
        <v>7.9897274932230252E-3</v>
      </c>
      <c r="K128" s="1">
        <f>IF(E128&gt;0,1,0)</f>
        <v>1</v>
      </c>
      <c r="L128" s="1">
        <f>IF(E128&lt;0,1,0)</f>
        <v>0</v>
      </c>
    </row>
    <row r="129" spans="1:12" ht="15.75" x14ac:dyDescent="0.3">
      <c r="A129" s="6">
        <v>45552</v>
      </c>
      <c r="B129" s="2">
        <v>27404446.059999999</v>
      </c>
      <c r="C129" s="5">
        <v>9.7873000000000001</v>
      </c>
      <c r="D129" s="1">
        <v>9.8657000000000004</v>
      </c>
      <c r="E129" s="4">
        <f>(D129-C129)</f>
        <v>7.8400000000000247E-2</v>
      </c>
      <c r="F129" s="3">
        <f>+E129/C129</f>
        <v>8.0103807996076797E-3</v>
      </c>
      <c r="K129" s="1">
        <f>IF(E129&gt;0,1,0)</f>
        <v>1</v>
      </c>
      <c r="L129" s="1">
        <f>IF(E129&lt;0,1,0)</f>
        <v>0</v>
      </c>
    </row>
    <row r="130" spans="1:12" ht="15.75" x14ac:dyDescent="0.3">
      <c r="A130" s="6">
        <v>45553</v>
      </c>
      <c r="B130" s="2">
        <v>27423314.32</v>
      </c>
      <c r="C130" s="5">
        <v>9.7940000000000005</v>
      </c>
      <c r="D130" s="1">
        <v>9.9154999999999998</v>
      </c>
      <c r="E130" s="4">
        <f>(D130-C130)</f>
        <v>0.12149999999999928</v>
      </c>
      <c r="F130" s="3">
        <f>+E130/C130</f>
        <v>1.2405554421074052E-2</v>
      </c>
      <c r="K130" s="1">
        <f>IF(E130&gt;0,1,0)</f>
        <v>1</v>
      </c>
      <c r="L130" s="1">
        <f>IF(E130&lt;0,1,0)</f>
        <v>0</v>
      </c>
    </row>
    <row r="131" spans="1:12" ht="15.75" x14ac:dyDescent="0.3">
      <c r="A131" s="6">
        <v>45554</v>
      </c>
      <c r="B131" s="2">
        <v>28112044.449999999</v>
      </c>
      <c r="C131" s="5">
        <v>9.9512</v>
      </c>
      <c r="D131" s="1">
        <v>9.98</v>
      </c>
      <c r="E131" s="4">
        <f>(D131-C131)</f>
        <v>2.8800000000000381E-2</v>
      </c>
      <c r="F131" s="3">
        <f>+E131/C131</f>
        <v>2.894123321810473E-3</v>
      </c>
      <c r="K131" s="1">
        <f>IF(E131&gt;0,1,0)</f>
        <v>1</v>
      </c>
      <c r="L131" s="1">
        <f>IF(E131&lt;0,1,0)</f>
        <v>0</v>
      </c>
    </row>
    <row r="132" spans="1:12" ht="15.75" x14ac:dyDescent="0.3">
      <c r="A132" s="6">
        <v>45555</v>
      </c>
      <c r="B132" s="2">
        <v>27811015.43</v>
      </c>
      <c r="C132" s="5">
        <v>9.8445999999999998</v>
      </c>
      <c r="D132" s="1">
        <v>9.8802000000000003</v>
      </c>
      <c r="E132" s="4">
        <f>(D132-C132)</f>
        <v>3.560000000000052E-2</v>
      </c>
      <c r="F132" s="3">
        <f>+E132/C132</f>
        <v>3.6161956808809419E-3</v>
      </c>
      <c r="K132" s="1">
        <f>IF(E132&gt;0,1,0)</f>
        <v>1</v>
      </c>
      <c r="L132" s="1">
        <f>IF(E132&lt;0,1,0)</f>
        <v>0</v>
      </c>
    </row>
    <row r="133" spans="1:12" ht="15.75" x14ac:dyDescent="0.3">
      <c r="A133" s="6">
        <v>45558</v>
      </c>
      <c r="B133" s="2">
        <v>27807452.140000001</v>
      </c>
      <c r="C133" s="5">
        <v>9.8432999999999993</v>
      </c>
      <c r="D133" s="1">
        <v>9.8953000000000007</v>
      </c>
      <c r="E133" s="4">
        <f>(D133-C133)</f>
        <v>5.2000000000001378E-2</v>
      </c>
      <c r="F133" s="3">
        <f>+E133/C133</f>
        <v>5.2827811811081019E-3</v>
      </c>
      <c r="K133" s="1">
        <f>IF(E133&gt;0,1,0)</f>
        <v>1</v>
      </c>
      <c r="L133" s="1">
        <f>IF(E133&lt;0,1,0)</f>
        <v>0</v>
      </c>
    </row>
    <row r="134" spans="1:12" ht="15.75" x14ac:dyDescent="0.3">
      <c r="A134" s="6">
        <v>45559</v>
      </c>
      <c r="B134" s="2">
        <v>27905802.16</v>
      </c>
      <c r="C134" s="5">
        <v>9.8781999999999996</v>
      </c>
      <c r="D134" s="1">
        <v>9.9177999999999997</v>
      </c>
      <c r="E134" s="4">
        <f>(D134-C134)</f>
        <v>3.960000000000008E-2</v>
      </c>
      <c r="F134" s="3">
        <f>+E134/C134</f>
        <v>4.0088275191836652E-3</v>
      </c>
      <c r="K134" s="1">
        <f>IF(E134&gt;0,1,0)</f>
        <v>1</v>
      </c>
      <c r="L134" s="1">
        <f>IF(E134&lt;0,1,0)</f>
        <v>0</v>
      </c>
    </row>
    <row r="135" spans="1:12" ht="15.75" x14ac:dyDescent="0.3">
      <c r="A135" s="6">
        <v>45560</v>
      </c>
      <c r="B135" s="2">
        <v>27789268.399999999</v>
      </c>
      <c r="C135" s="5">
        <v>9.8369</v>
      </c>
      <c r="D135" s="1">
        <v>9.8918999999999997</v>
      </c>
      <c r="E135" s="4">
        <f>(D135-C135)</f>
        <v>5.4999999999999716E-2</v>
      </c>
      <c r="F135" s="3">
        <f>+E135/C135</f>
        <v>5.5911923471825189E-3</v>
      </c>
      <c r="K135" s="1">
        <f>IF(E135&gt;0,1,0)</f>
        <v>1</v>
      </c>
      <c r="L135" s="1">
        <f>IF(E135&lt;0,1,0)</f>
        <v>0</v>
      </c>
    </row>
    <row r="136" spans="1:12" ht="15.75" x14ac:dyDescent="0.3">
      <c r="A136" s="6">
        <v>45561</v>
      </c>
      <c r="B136" s="2">
        <v>28138433.600000001</v>
      </c>
      <c r="C136" s="5">
        <v>9.9604999999999997</v>
      </c>
      <c r="D136" s="1">
        <v>10.0505</v>
      </c>
      <c r="E136" s="4">
        <f>(D136-C136)</f>
        <v>8.9999999999999858E-2</v>
      </c>
      <c r="F136" s="3">
        <f>+E136/C136</f>
        <v>9.0356909793684916E-3</v>
      </c>
      <c r="K136" s="1">
        <f>IF(E136&gt;0,1,0)</f>
        <v>1</v>
      </c>
      <c r="L136" s="1">
        <f>IF(E136&lt;0,1,0)</f>
        <v>0</v>
      </c>
    </row>
    <row r="137" spans="1:12" ht="15.75" x14ac:dyDescent="0.3">
      <c r="A137" s="6">
        <v>45562</v>
      </c>
      <c r="B137" s="2">
        <v>28275362.600000001</v>
      </c>
      <c r="C137" s="5">
        <v>10.009</v>
      </c>
      <c r="D137" s="1">
        <v>9.9905000000000008</v>
      </c>
      <c r="E137" s="4">
        <f>(D137-C137)</f>
        <v>-1.8499999999999517E-2</v>
      </c>
      <c r="F137" s="3">
        <f>+E137/C137</f>
        <v>-1.8483364971525144E-3</v>
      </c>
      <c r="K137" s="1">
        <f>IF(E137&gt;0,1,0)</f>
        <v>0</v>
      </c>
      <c r="L137" s="1">
        <f>IF(E137&lt;0,1,0)</f>
        <v>1</v>
      </c>
    </row>
    <row r="138" spans="1:12" ht="15.75" x14ac:dyDescent="0.3">
      <c r="A138" s="6">
        <v>45565</v>
      </c>
      <c r="B138" s="2">
        <v>27976214.469999999</v>
      </c>
      <c r="C138" s="5">
        <v>9.9031000000000002</v>
      </c>
      <c r="D138" s="1">
        <v>9.9410000000000007</v>
      </c>
      <c r="E138" s="4">
        <f>(D138-C138)</f>
        <v>3.7900000000000489E-2</v>
      </c>
      <c r="F138" s="3">
        <f>+E138/C138</f>
        <v>3.8270844483041157E-3</v>
      </c>
      <c r="G138" s="1">
        <f>SUM(K$2:K138)</f>
        <v>109</v>
      </c>
      <c r="H138" s="1">
        <f>SUM(L$2:L138)</f>
        <v>28</v>
      </c>
      <c r="K138" s="1">
        <f>IF(E138&gt;0,1,0)</f>
        <v>1</v>
      </c>
      <c r="L138" s="1">
        <f>IF(E138&lt;0,1,0)</f>
        <v>0</v>
      </c>
    </row>
    <row r="139" spans="1:12" ht="15.75" x14ac:dyDescent="0.3">
      <c r="B139" s="2"/>
      <c r="C139" s="2"/>
    </row>
    <row r="140" spans="1:12" ht="15.75" x14ac:dyDescent="0.3">
      <c r="B140" s="2"/>
      <c r="C140" s="2"/>
    </row>
    <row r="141" spans="1:12" ht="15.75" x14ac:dyDescent="0.3">
      <c r="B141" s="2"/>
      <c r="C141" s="2"/>
    </row>
    <row r="142" spans="1:12" ht="15.75" x14ac:dyDescent="0.3">
      <c r="B142" s="2"/>
      <c r="C142" s="2"/>
    </row>
    <row r="143" spans="1:12" ht="15.75" x14ac:dyDescent="0.3">
      <c r="B143" s="2"/>
      <c r="C143" s="2"/>
    </row>
    <row r="144" spans="1:12" ht="15.75" x14ac:dyDescent="0.3">
      <c r="B144" s="2"/>
      <c r="C144" s="2"/>
    </row>
    <row r="145" spans="2:3" ht="15.75" x14ac:dyDescent="0.3">
      <c r="B145" s="2"/>
      <c r="C145" s="2"/>
    </row>
    <row r="146" spans="2:3" ht="15.75" x14ac:dyDescent="0.3">
      <c r="B146" s="2"/>
      <c r="C14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PCIG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2024-10-10T23:40:22Z</dcterms:created>
  <dcterms:modified xsi:type="dcterms:W3CDTF">2024-10-10T23:42:18Z</dcterms:modified>
</cp:coreProperties>
</file>