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FTP - StateStreet\"/>
    </mc:Choice>
  </mc:AlternateContent>
  <xr:revisionPtr revIDLastSave="0" documentId="13_ncr:1_{DEF079C5-FA23-49DA-97CA-51E145CCE238}" xr6:coauthVersionLast="47" xr6:coauthVersionMax="47" xr10:uidLastSave="{00000000-0000-0000-0000-000000000000}"/>
  <bookViews>
    <workbookView xWindow="780" yWindow="780" windowWidth="21600" windowHeight="11385" firstSheet="1" activeTab="1" xr2:uid="{9D0BAF62-81E2-4EBF-801F-3C249FCA43CF}"/>
  </bookViews>
  <sheets>
    <sheet name="Sheet1" sheetId="1" state="hidden" r:id="rId1"/>
    <sheet name="IRBA Holding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2" l="1"/>
  <c r="E13" i="2"/>
  <c r="E12" i="2"/>
  <c r="E11" i="2"/>
  <c r="E10" i="2"/>
  <c r="E9" i="2"/>
  <c r="E8" i="2"/>
  <c r="E7" i="2"/>
  <c r="E6" i="2"/>
  <c r="E5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C3" i="2"/>
  <c r="B3" i="2"/>
  <c r="C4" i="2"/>
  <c r="B4" i="2"/>
  <c r="B6" i="2"/>
  <c r="A3" i="2"/>
  <c r="A4" i="2"/>
  <c r="H3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I50" i="2"/>
  <c r="H50" i="2"/>
  <c r="D50" i="2"/>
  <c r="C50" i="2"/>
  <c r="B50" i="2"/>
  <c r="A50" i="2"/>
  <c r="I49" i="2"/>
  <c r="H49" i="2"/>
  <c r="D49" i="2"/>
  <c r="C49" i="2"/>
  <c r="B49" i="2"/>
  <c r="A49" i="2"/>
  <c r="I48" i="2"/>
  <c r="H48" i="2"/>
  <c r="D48" i="2"/>
  <c r="C48" i="2"/>
  <c r="B48" i="2"/>
  <c r="A48" i="2"/>
  <c r="I47" i="2"/>
  <c r="H47" i="2"/>
  <c r="D47" i="2"/>
  <c r="C47" i="2"/>
  <c r="B47" i="2"/>
  <c r="A47" i="2"/>
  <c r="I46" i="2"/>
  <c r="H46" i="2"/>
  <c r="D46" i="2"/>
  <c r="C46" i="2"/>
  <c r="B46" i="2"/>
  <c r="A46" i="2"/>
  <c r="I45" i="2"/>
  <c r="H45" i="2"/>
  <c r="D45" i="2"/>
  <c r="C45" i="2"/>
  <c r="B45" i="2"/>
  <c r="A45" i="2"/>
  <c r="I44" i="2"/>
  <c r="H44" i="2"/>
  <c r="D44" i="2"/>
  <c r="C44" i="2"/>
  <c r="B44" i="2"/>
  <c r="A44" i="2"/>
  <c r="I43" i="2"/>
  <c r="H43" i="2"/>
  <c r="D43" i="2"/>
  <c r="C43" i="2"/>
  <c r="B43" i="2"/>
  <c r="A43" i="2"/>
  <c r="I42" i="2"/>
  <c r="H42" i="2"/>
  <c r="D42" i="2"/>
  <c r="C42" i="2"/>
  <c r="B42" i="2"/>
  <c r="A42" i="2"/>
  <c r="I41" i="2"/>
  <c r="H41" i="2"/>
  <c r="D41" i="2"/>
  <c r="C41" i="2"/>
  <c r="B41" i="2"/>
  <c r="A41" i="2"/>
  <c r="I40" i="2"/>
  <c r="H40" i="2"/>
  <c r="D40" i="2"/>
  <c r="C40" i="2"/>
  <c r="B40" i="2"/>
  <c r="A40" i="2"/>
  <c r="I39" i="2"/>
  <c r="H39" i="2"/>
  <c r="D39" i="2"/>
  <c r="C39" i="2"/>
  <c r="B39" i="2"/>
  <c r="A39" i="2"/>
  <c r="I38" i="2"/>
  <c r="H38" i="2"/>
  <c r="D38" i="2"/>
  <c r="C38" i="2"/>
  <c r="B38" i="2"/>
  <c r="A38" i="2"/>
  <c r="I37" i="2"/>
  <c r="H37" i="2"/>
  <c r="D37" i="2"/>
  <c r="C37" i="2"/>
  <c r="B37" i="2"/>
  <c r="A37" i="2"/>
  <c r="I36" i="2"/>
  <c r="H36" i="2"/>
  <c r="D36" i="2"/>
  <c r="C36" i="2"/>
  <c r="B36" i="2"/>
  <c r="A36" i="2"/>
  <c r="I35" i="2"/>
  <c r="H35" i="2"/>
  <c r="D35" i="2"/>
  <c r="C35" i="2"/>
  <c r="B35" i="2"/>
  <c r="A35" i="2"/>
  <c r="I34" i="2"/>
  <c r="H34" i="2"/>
  <c r="D34" i="2"/>
  <c r="C34" i="2"/>
  <c r="B34" i="2"/>
  <c r="A34" i="2"/>
  <c r="I33" i="2"/>
  <c r="H33" i="2"/>
  <c r="D33" i="2"/>
  <c r="C33" i="2"/>
  <c r="B33" i="2"/>
  <c r="A33" i="2"/>
  <c r="I32" i="2"/>
  <c r="H32" i="2"/>
  <c r="D32" i="2"/>
  <c r="C32" i="2"/>
  <c r="B32" i="2"/>
  <c r="A32" i="2"/>
  <c r="I31" i="2"/>
  <c r="H31" i="2"/>
  <c r="D31" i="2"/>
  <c r="C31" i="2"/>
  <c r="B31" i="2"/>
  <c r="A31" i="2"/>
  <c r="I30" i="2"/>
  <c r="H30" i="2"/>
  <c r="D30" i="2"/>
  <c r="C30" i="2"/>
  <c r="B30" i="2"/>
  <c r="A30" i="2"/>
  <c r="I29" i="2"/>
  <c r="H29" i="2"/>
  <c r="D29" i="2"/>
  <c r="C29" i="2"/>
  <c r="B29" i="2"/>
  <c r="A29" i="2"/>
  <c r="I28" i="2"/>
  <c r="H28" i="2"/>
  <c r="D28" i="2"/>
  <c r="C28" i="2"/>
  <c r="B28" i="2"/>
  <c r="A28" i="2"/>
  <c r="I27" i="2"/>
  <c r="H27" i="2"/>
  <c r="D27" i="2"/>
  <c r="C27" i="2"/>
  <c r="B27" i="2"/>
  <c r="A27" i="2"/>
  <c r="I26" i="2"/>
  <c r="H26" i="2"/>
  <c r="D26" i="2"/>
  <c r="C26" i="2"/>
  <c r="B26" i="2"/>
  <c r="A26" i="2"/>
  <c r="I25" i="2"/>
  <c r="H25" i="2"/>
  <c r="D25" i="2"/>
  <c r="C25" i="2"/>
  <c r="B25" i="2"/>
  <c r="A25" i="2"/>
  <c r="I24" i="2"/>
  <c r="H24" i="2"/>
  <c r="D24" i="2"/>
  <c r="C24" i="2"/>
  <c r="B24" i="2"/>
  <c r="A24" i="2"/>
  <c r="I23" i="2"/>
  <c r="H23" i="2"/>
  <c r="D23" i="2"/>
  <c r="C23" i="2"/>
  <c r="B23" i="2"/>
  <c r="A23" i="2"/>
  <c r="I22" i="2"/>
  <c r="H22" i="2"/>
  <c r="D22" i="2"/>
  <c r="C22" i="2"/>
  <c r="B22" i="2"/>
  <c r="A22" i="2"/>
  <c r="I21" i="2"/>
  <c r="H21" i="2"/>
  <c r="D21" i="2"/>
  <c r="C21" i="2"/>
  <c r="B21" i="2"/>
  <c r="A21" i="2"/>
  <c r="I20" i="2"/>
  <c r="D20" i="2"/>
  <c r="C20" i="2"/>
  <c r="B20" i="2"/>
  <c r="A20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19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5" i="2"/>
  <c r="DL19" i="1" l="1"/>
</calcChain>
</file>

<file path=xl/sharedStrings.xml><?xml version="1.0" encoding="utf-8"?>
<sst xmlns="http://schemas.openxmlformats.org/spreadsheetml/2006/main" count="386" uniqueCount="186">
  <si>
    <t>TYPE</t>
  </si>
  <si>
    <t>FUND_ID</t>
  </si>
  <si>
    <t>BASE_CNTRY_CD</t>
  </si>
  <si>
    <t>CRNCY_CD_BASE</t>
  </si>
  <si>
    <t>CALEN_DT</t>
  </si>
  <si>
    <t>ASSET_ID</t>
  </si>
  <si>
    <t>ALT_ASSET_ID_TYPE_CD1</t>
  </si>
  <si>
    <t>ALT_ASSET_ID1</t>
  </si>
  <si>
    <t>ALT_ASSET_ID_TYPE_CD2</t>
  </si>
  <si>
    <t>ALT_ASSET_ID2</t>
  </si>
  <si>
    <t>DTC_CUSIP</t>
  </si>
  <si>
    <t>TICKER_SYMB</t>
  </si>
  <si>
    <t>ISSUE_LONG_NM</t>
  </si>
  <si>
    <t>INVEST_IND</t>
  </si>
  <si>
    <t>ASSET_GRP_CD</t>
  </si>
  <si>
    <t>POS_TYPE_CD</t>
  </si>
  <si>
    <t>INVEST_TYPE_CD</t>
  </si>
  <si>
    <t>STATE_CD</t>
  </si>
  <si>
    <t>DAYS_TOMAT_CNT</t>
  </si>
  <si>
    <t>ORIG_CPN_RT</t>
  </si>
  <si>
    <t>POS_INT_RT</t>
  </si>
  <si>
    <t>SHRPAR_QTY</t>
  </si>
  <si>
    <t>CONTRACTS_QTY</t>
  </si>
  <si>
    <t>ORG_FACE_POS_QTY</t>
  </si>
  <si>
    <t>UNTCST_BTL</t>
  </si>
  <si>
    <t>UNTCST_LTL</t>
  </si>
  <si>
    <t>CST_ORG_BTL</t>
  </si>
  <si>
    <t>CST_ORG_LTL</t>
  </si>
  <si>
    <t>IDCST_BTL</t>
  </si>
  <si>
    <t>IDCST_LTL</t>
  </si>
  <si>
    <t>AMTZD_BTL</t>
  </si>
  <si>
    <t>AMTZD_LTL</t>
  </si>
  <si>
    <t>ACCRD_BTL</t>
  </si>
  <si>
    <t>ACCRD_LTL</t>
  </si>
  <si>
    <t>MKTVAL_BTL</t>
  </si>
  <si>
    <t>MKTVAL_LTL</t>
  </si>
  <si>
    <t>UNRLZD_GNLS_BTL</t>
  </si>
  <si>
    <t>UNRLZD_GNLS_LTL</t>
  </si>
  <si>
    <t>MKTPRC_BAM</t>
  </si>
  <si>
    <t>MKTPRC_LAM</t>
  </si>
  <si>
    <t>MKTPRC_EAM</t>
  </si>
  <si>
    <t>CRNT_XCHRT</t>
  </si>
  <si>
    <t>CRNTEXCH_RT_SRC_CD</t>
  </si>
  <si>
    <t>FASPRC_SRC_CD</t>
  </si>
  <si>
    <t>MKTPRC_CRNCY_CD</t>
  </si>
  <si>
    <t>MKTPRC_CRNCYCD_EUR</t>
  </si>
  <si>
    <t>MKT_VAL_CD</t>
  </si>
  <si>
    <t>DAY_61_PRICE</t>
  </si>
  <si>
    <t>DAY_61_DAY</t>
  </si>
  <si>
    <t>DAY_61_YLD</t>
  </si>
  <si>
    <t>FILLER</t>
  </si>
  <si>
    <t>BRKR_FINS</t>
  </si>
  <si>
    <t>SW_CLOSING_FX</t>
  </si>
  <si>
    <t>SSB_TRADE_ID</t>
  </si>
  <si>
    <t>INCM_CRNCY_CD</t>
  </si>
  <si>
    <t>FVM_CD</t>
  </si>
  <si>
    <t>FILLER1</t>
  </si>
  <si>
    <t>CRNCY_CD_LOC</t>
  </si>
  <si>
    <t>SWAPS_RECORD_TYPE</t>
  </si>
  <si>
    <t>DERIV_RISK_CATG_NM</t>
  </si>
  <si>
    <t>RCVBL_PYBLE_FLG</t>
  </si>
  <si>
    <t>PRODUCT_FMLY_CD</t>
  </si>
  <si>
    <t>PRODUCT_TYPE_CD</t>
  </si>
  <si>
    <t>UNDRLNG_CUSIP_ID</t>
  </si>
  <si>
    <t>UNDRLNG_SEDOL_ID</t>
  </si>
  <si>
    <t>UNDRLNG_ISIN_ID</t>
  </si>
  <si>
    <t>UNDRLNG_DESC_LONG_NM</t>
  </si>
  <si>
    <t>CLEAN_PRC_FLG</t>
  </si>
  <si>
    <t>BUY_SELL_PROTECTION_CD</t>
  </si>
  <si>
    <t>PARTY_1_ID</t>
  </si>
  <si>
    <t>PARTY_2_ID</t>
  </si>
  <si>
    <t>PARTY_2_ID_NM</t>
  </si>
  <si>
    <t>LEG_TYPE_CD</t>
  </si>
  <si>
    <t>LEG_IM_PAY_REC_FLG</t>
  </si>
  <si>
    <t>LEG_SHRPAR_QTY</t>
  </si>
  <si>
    <t>LEG_NTNL_CRNCY_CD</t>
  </si>
  <si>
    <t>LEG_RT</t>
  </si>
  <si>
    <t>LEG_INDEX_NM</t>
  </si>
  <si>
    <t>LEG_SPREAD_AMT</t>
  </si>
  <si>
    <t>LEG_TENOR_FREQ_CD</t>
  </si>
  <si>
    <t>UNRLZD_CRNCY_GNLS_BTL</t>
  </si>
  <si>
    <t>LEG_ACCRD_BTL</t>
  </si>
  <si>
    <t>LEG_ACCRD_LTL</t>
  </si>
  <si>
    <t>PAYR_ID</t>
  </si>
  <si>
    <t>RCVR_ID</t>
  </si>
  <si>
    <t>PRIME_BROKER_ID</t>
  </si>
  <si>
    <t>PRIME_BROKER_FUND_ID</t>
  </si>
  <si>
    <t>DATED_DT</t>
  </si>
  <si>
    <t>TOT_NAV_AMT</t>
  </si>
  <si>
    <t>ETF_TICKER</t>
  </si>
  <si>
    <t>NTNL_VAL_CRNT_BTL</t>
  </si>
  <si>
    <t>NTNL_VAL_CRNT_LTL</t>
  </si>
  <si>
    <t>PERCENT_OF_NETASSETS</t>
  </si>
  <si>
    <t>SHRS_UNT_OTS_QTY</t>
  </si>
  <si>
    <t>INCORP_CNTRY_CD</t>
  </si>
  <si>
    <t>ISSUE_CNTRY_CD</t>
  </si>
  <si>
    <t>TRD_CNTRY_CD</t>
  </si>
  <si>
    <t>NRATAX_CNTRY_CD</t>
  </si>
  <si>
    <t>ISSUE_DT</t>
  </si>
  <si>
    <t>POS_MTRTY_DT</t>
  </si>
  <si>
    <t>VAR_RT_CHG_DT</t>
  </si>
  <si>
    <t>VAR_RT_FREQ_CD</t>
  </si>
  <si>
    <t>MOODY_RTG</t>
  </si>
  <si>
    <t>SNP_RTG</t>
  </si>
  <si>
    <t>MJR_INDSTY_CD</t>
  </si>
  <si>
    <t>MNR_INDSTY_CD</t>
  </si>
  <si>
    <t>POOL_TYPE_CD</t>
  </si>
  <si>
    <t>LOT_ACCT_NUM</t>
  </si>
  <si>
    <t>REPO_NUM</t>
  </si>
  <si>
    <t>TOT_LOTS</t>
  </si>
  <si>
    <t>TRD_DT</t>
  </si>
  <si>
    <t>SETTLE_DT</t>
  </si>
  <si>
    <t>ISSUE_CLS_CD</t>
  </si>
  <si>
    <t>RPT_CLS_CD</t>
  </si>
  <si>
    <t>CALL_PUT_IND</t>
  </si>
  <si>
    <t>ORG_STRIKE_PRC</t>
  </si>
  <si>
    <t>CRNT_STRIKE_PRC</t>
  </si>
  <si>
    <t>Product Name</t>
  </si>
  <si>
    <t>Ticker</t>
  </si>
  <si>
    <t>Date</t>
  </si>
  <si>
    <t>Security Name</t>
  </si>
  <si>
    <t>Shares Held</t>
  </si>
  <si>
    <t>Market Value</t>
  </si>
  <si>
    <t>% of Portfolio</t>
  </si>
  <si>
    <t>Total Net Assets</t>
  </si>
  <si>
    <t>Security Ticker</t>
  </si>
  <si>
    <t>DD</t>
  </si>
  <si>
    <t>Y7AZ</t>
  </si>
  <si>
    <t>US</t>
  </si>
  <si>
    <t>USD</t>
  </si>
  <si>
    <t>IRBA</t>
  </si>
  <si>
    <t>ISN</t>
  </si>
  <si>
    <t>SDL</t>
  </si>
  <si>
    <t>LT</t>
  </si>
  <si>
    <t>S</t>
  </si>
  <si>
    <t>L</t>
  </si>
  <si>
    <t>WM12</t>
  </si>
  <si>
    <t>R0</t>
  </si>
  <si>
    <t>C</t>
  </si>
  <si>
    <t>46435G532</t>
  </si>
  <si>
    <t>US46435G5320</t>
  </si>
  <si>
    <t>BD0Z3R3</t>
  </si>
  <si>
    <t>SDG</t>
  </si>
  <si>
    <t>46435U549</t>
  </si>
  <si>
    <t>US46435U5496</t>
  </si>
  <si>
    <t>BF2KNM5</t>
  </si>
  <si>
    <t>EAGG</t>
  </si>
  <si>
    <t>46436E759</t>
  </si>
  <si>
    <t>US46436E7590</t>
  </si>
  <si>
    <t>BMBP7G2</t>
  </si>
  <si>
    <t>DMXF</t>
  </si>
  <si>
    <t>ISHARES ESG ADVANCED MSCI EAFE ISHARES ESG ADVANC MSCI EAFE</t>
  </si>
  <si>
    <t>67092P300</t>
  </si>
  <si>
    <t>US67092P3001</t>
  </si>
  <si>
    <t>BD9N4N1</t>
  </si>
  <si>
    <t>NULV</t>
  </si>
  <si>
    <t>US9219107250</t>
  </si>
  <si>
    <t>BF5J5F6</t>
  </si>
  <si>
    <t>VSGX</t>
  </si>
  <si>
    <t>VANGUARD ESG INTERNATIONAL STO VANGUARD ESG INTL STOCK ETF</t>
  </si>
  <si>
    <t>999USDZ92</t>
  </si>
  <si>
    <t>US DOLLAR</t>
  </si>
  <si>
    <t>M</t>
  </si>
  <si>
    <t>FC</t>
  </si>
  <si>
    <t>ST</t>
  </si>
  <si>
    <t>I</t>
  </si>
  <si>
    <t>46435U663</t>
  </si>
  <si>
    <t>US46435U6635</t>
  </si>
  <si>
    <t>BDS5PH9</t>
  </si>
  <si>
    <t>ESML</t>
  </si>
  <si>
    <t>ISHARES ESG AWARE MSCI USA SMA ISHARES ESG AWARE MSCI USA S</t>
  </si>
  <si>
    <t>47103U852</t>
  </si>
  <si>
    <t>US47103U8523</t>
  </si>
  <si>
    <t>BFNR3C5</t>
  </si>
  <si>
    <t>JMBS</t>
  </si>
  <si>
    <t>JANUS HENDERSON MORTGAGE BACKE JANUS HENDERSON MORTG BACKED</t>
  </si>
  <si>
    <t>NET OTHER ASSETS</t>
  </si>
  <si>
    <t>67092P888</t>
  </si>
  <si>
    <t>US67092P8885</t>
  </si>
  <si>
    <t>BF4SN94</t>
  </si>
  <si>
    <t>NUEM</t>
  </si>
  <si>
    <t>NUVEEN ESG EMERGING MARKETS EQ NUVEEN ESG EMERGING MARKETS</t>
  </si>
  <si>
    <t>ISHARES MSCI GLOBAL SUSTAINABL ISH MSCI GLOB SUST DEVE GOAL</t>
  </si>
  <si>
    <t>ISHARES ESG AWARE U.S. AGGREGA ISHARES ESG AWARE US AGGREGA</t>
  </si>
  <si>
    <t>NUVEEN ESG LARGE CAP VALUE ETF NUVEEN ESG LARGE CAP VAL ETF</t>
  </si>
  <si>
    <t>###############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</si>
</sst>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0" x14ac:knownFonts="1">
    <font>
      <sz val="10"/>
      <color theme="1"/>
      <name val="Helvetica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8"/>
      <name val="Helvetica"/>
      <family val="2"/>
    </font>
    <font>
      <b/>
      <sz val="10"/>
      <color theme="1"/>
      <name val="Helvetica"/>
    </font>
    <font>
      <sz val="10"/>
      <color theme="1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0">
    <xf numFmtId="0" fontId="0" fillId="0" borderId="0" xfId="0"/>
    <xf numFmtId="0" fontId="0" fillId="2" borderId="0" xfId="0" applyFill="1"/>
    <xf numFmtId="0" fontId="18" fillId="0" borderId="0" xfId="0" applyFont="1"/>
    <xf numFmtId="10" fontId="0" fillId="0" borderId="0" xfId="13" applyNumberFormat="1" applyFont="1"/>
    <xf numFmtId="164" fontId="0" fillId="0" borderId="0" xfId="11" applyNumberFormat="1" applyFont="1"/>
    <xf numFmtId="44" fontId="0" fillId="0" borderId="0" xfId="12" applyFont="1"/>
    <xf numFmtId="165" fontId="0" fillId="0" borderId="0" xfId="12" applyNumberFormat="1" applyFont="1"/>
    <xf numFmtId="0" fontId="18" fillId="0" borderId="1" xfId="0" applyFont="1" applyBorder="1"/>
    <xf numFmtId="11" fontId="0" fillId="0" borderId="0" xfId="0" applyNumberFormat="1"/>
    <xf numFmtId="0" fontId="0" fillId="0" borderId="0" xfId="0" applyAlignment="1">
      <alignment horizontal="left"/>
    </xf>
  </cellXfs>
  <cellStyles count="20">
    <cellStyle name="Milliers" xfId="11" builtinId="3"/>
    <cellStyle name="Monétaire" xfId="12" builtinId="4"/>
    <cellStyle name="Normal" xfId="0" builtinId="0"/>
    <cellStyle name="Normal 10" xfId="9" xr:uid="{39540F73-481D-47D2-BF62-7DB8162FDF82}"/>
    <cellStyle name="Normal 11" xfId="10" xr:uid="{21A2ECEB-A524-4A67-81D1-1FA80ADCDF5F}"/>
    <cellStyle name="Normal 12" xfId="14" xr:uid="{0EA53EB9-2032-44FD-9E96-2FB54EA58856}"/>
    <cellStyle name="Normal 13" xfId="15" xr:uid="{CFCD7EC0-B225-414E-909B-D65C44AE99F5}"/>
    <cellStyle name="Normal 14" xfId="16" xr:uid="{150E3424-FD32-49EA-BB27-150B42C3A09C}"/>
    <cellStyle name="Normal 15" xfId="17" xr:uid="{CF542020-D2C2-4FB3-B40B-4E7C0D2C517F}"/>
    <cellStyle name="Normal 16" xfId="18" xr:uid="{1346436A-EDC5-4D91-B0E4-5B2E3FBD558E}"/>
    <cellStyle name="Normal 17" xfId="19" xr:uid="{03591227-42AA-495C-8F38-B7D70305F62C}"/>
    <cellStyle name="Normal 2" xfId="1" xr:uid="{C8CA2EE7-082C-48EB-813F-5E6BC1471A6F}"/>
    <cellStyle name="Normal 3" xfId="2" xr:uid="{EA57AB30-1306-49DD-8D2F-E7D9348BACFC}"/>
    <cellStyle name="Normal 4" xfId="3" xr:uid="{5DE625F1-1749-47B4-AC1F-80ADC4F36B53}"/>
    <cellStyle name="Normal 5" xfId="4" xr:uid="{D802009C-729F-4C27-BA73-8EE9AA592BC3}"/>
    <cellStyle name="Normal 6" xfId="5" xr:uid="{5BF4F9CA-42FD-4BE7-AF23-673AD08C30D5}"/>
    <cellStyle name="Normal 7" xfId="6" xr:uid="{7BD2015D-75F7-4BDB-9834-33ED13FAF0FA}"/>
    <cellStyle name="Normal 8" xfId="7" xr:uid="{F5162014-28ED-48A4-8B89-17DE3EF4FDBD}"/>
    <cellStyle name="Normal 9" xfId="8" xr:uid="{3BE5D0F0-F29D-42F6-906F-E06AE160E356}"/>
    <cellStyle name="Pourcentage" xfId="1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A92674D-00F3-40ED-82C6-BD9FD0E1959D}" name="Table1" displayName="Table1" ref="A1:DM19" totalsRowCount="1">
  <autoFilter ref="A1:DM18" xr:uid="{1A92674D-00F3-40ED-82C6-BD9FD0E1959D}"/>
  <tableColumns count="117">
    <tableColumn id="1" xr3:uid="{6B7469DE-6833-45A0-9F0D-33AEAF2B0AC7}" name="TYPE"/>
    <tableColumn id="2" xr3:uid="{CA6C5BE8-3766-4F05-95AE-11EEDCC06960}" name="FUND_ID"/>
    <tableColumn id="3" xr3:uid="{845F0087-3991-4846-A3B7-DFE1D9A0A9AC}" name="BASE_CNTRY_CD"/>
    <tableColumn id="4" xr3:uid="{D30DFAC8-A654-46BB-B4D1-77D0B41AC5EB}" name="CRNCY_CD_BASE"/>
    <tableColumn id="5" xr3:uid="{BE5EA1AF-3DCC-4F76-8107-9F79CEA2A6B7}" name="CALEN_DT"/>
    <tableColumn id="6" xr3:uid="{1EB3EAC3-F87E-46AE-8C9F-728652582F24}" name="ASSET_ID"/>
    <tableColumn id="7" xr3:uid="{7CF7DCA0-55B1-4AF3-9691-9CCC2B8A493F}" name="ALT_ASSET_ID_TYPE_CD1"/>
    <tableColumn id="8" xr3:uid="{B87EEB93-01B2-43C8-AA0E-9FB938F60845}" name="ALT_ASSET_ID1"/>
    <tableColumn id="9" xr3:uid="{4EF4C5F0-CE7F-4378-A631-59CF4EB48FBD}" name="ALT_ASSET_ID_TYPE_CD2"/>
    <tableColumn id="10" xr3:uid="{83307DD2-7CC5-4C90-87BD-C7F7A0A5FDB7}" name="ALT_ASSET_ID2"/>
    <tableColumn id="11" xr3:uid="{80C3F3D6-E91F-4284-8CE6-B9FADA36417E}" name="DTC_CUSIP"/>
    <tableColumn id="12" xr3:uid="{54FD6D0F-3DA4-4080-97CE-870846C497EB}" name="TICKER_SYMB"/>
    <tableColumn id="13" xr3:uid="{831689E9-28CB-4CD8-80EB-8573376B8274}" name="ISSUE_LONG_NM"/>
    <tableColumn id="14" xr3:uid="{657F078B-5D67-4496-BCDF-2A91F2C4C4CD}" name="INVEST_IND"/>
    <tableColumn id="15" xr3:uid="{AFB13FCB-E164-4E0B-AAF3-0077543A84A1}" name="ASSET_GRP_CD"/>
    <tableColumn id="16" xr3:uid="{1C533DDA-F712-4515-A28F-245823535F3C}" name="POS_TYPE_CD"/>
    <tableColumn id="17" xr3:uid="{FD0BA812-B519-42EF-9E68-75719144E812}" name="INVEST_TYPE_CD"/>
    <tableColumn id="18" xr3:uid="{BB0F387E-D0AF-4F9F-AEEB-41A587443025}" name="STATE_CD"/>
    <tableColumn id="25" xr3:uid="{B627A6DA-5476-47B7-89D3-8CDCAB0FAEA3}" name="INCORP_CNTRY_CD"/>
    <tableColumn id="26" xr3:uid="{827D97C2-B2AC-4D6F-BC77-E8FB7841E19A}" name="ISSUE_CNTRY_CD"/>
    <tableColumn id="27" xr3:uid="{6AEF0FD8-46F4-4325-8253-CBD44EBAB439}" name="TRD_CNTRY_CD"/>
    <tableColumn id="45" xr3:uid="{82A569B1-9DFF-404A-88B7-0031E30C9D50}" name="NRATAX_CNTRY_CD"/>
    <tableColumn id="46" xr3:uid="{153A93CB-3AF1-408A-9F4C-7D64B46314FA}" name="ISSUE_DT"/>
    <tableColumn id="47" xr3:uid="{2BAF1506-4B48-4B4C-BCA9-0FF7F6455B7B}" name="POS_MTRTY_DT"/>
    <tableColumn id="48" xr3:uid="{4B720FEC-5F19-4151-983D-263C0207C2D4}" name="DAYS_TOMAT_CNT"/>
    <tableColumn id="49" xr3:uid="{E42A9700-D343-48A3-8F5D-95B9A534D8ED}" name="ORIG_CPN_RT"/>
    <tableColumn id="50" xr3:uid="{491FB8C1-6212-41BB-8D51-B58D603CA7D7}" name="POS_INT_RT"/>
    <tableColumn id="51" xr3:uid="{87AECA52-B071-4E2F-A721-B73B199FE9F6}" name="VAR_RT_CHG_DT"/>
    <tableColumn id="52" xr3:uid="{9A4B264E-8763-4F87-9098-C7BAD379A28B}" name="VAR_RT_FREQ_CD"/>
    <tableColumn id="53" xr3:uid="{A5B1DE46-CD45-44DA-A6F0-DF0CE45AED0D}" name="MOODY_RTG"/>
    <tableColumn id="54" xr3:uid="{379F0E92-4F83-4119-A57D-A4291E96929B}" name="SNP_RTG"/>
    <tableColumn id="55" xr3:uid="{5C5E3094-5D43-43D7-820C-9208BCE1F25D}" name="MJR_INDSTY_CD"/>
    <tableColumn id="56" xr3:uid="{3548A46D-DA76-4DC2-9E0F-0BABA3641F22}" name="MNR_INDSTY_CD"/>
    <tableColumn id="57" xr3:uid="{CE782844-23F4-4F8E-B882-9801B98E28A1}" name="POOL_TYPE_CD"/>
    <tableColumn id="58" xr3:uid="{71E207EC-293F-4D11-9AF3-56156AFFA868}" name="LOT_ACCT_NUM"/>
    <tableColumn id="59" xr3:uid="{A79AD3C7-989B-415B-9A20-221877E808F2}" name="REPO_NUM"/>
    <tableColumn id="60" xr3:uid="{AF19202B-F0D4-4EE6-9497-C8A78FF4D303}" name="TOT_LOTS"/>
    <tableColumn id="61" xr3:uid="{1FFBD28C-3746-4326-A9A3-5DFA0A99EAB2}" name="TRD_DT"/>
    <tableColumn id="62" xr3:uid="{9E4F88CC-3136-45B2-B55F-9C0EB4B8EAAF}" name="SETTLE_DT"/>
    <tableColumn id="63" xr3:uid="{8F720402-97F5-4DC0-B42E-442B8E06250B}" name="ISSUE_CLS_CD"/>
    <tableColumn id="64" xr3:uid="{6383DF47-8D47-4B6E-B888-5C8C6676BA40}" name="RPT_CLS_CD"/>
    <tableColumn id="65" xr3:uid="{6D73EF73-FBFC-403F-90C7-DB52136C7F73}" name="CALL_PUT_IND"/>
    <tableColumn id="66" xr3:uid="{451FFBA7-9E14-45C7-AD56-A61C280DAF69}" name="ORG_STRIKE_PRC"/>
    <tableColumn id="67" xr3:uid="{624D3CA4-DEC6-4571-BDF0-87FEE2C60258}" name="CRNT_STRIKE_PRC"/>
    <tableColumn id="68" xr3:uid="{43F0A3E3-C385-4D2F-ADB9-2AB389490100}" name="SHRPAR_QTY"/>
    <tableColumn id="69" xr3:uid="{4BC3F781-7B86-496B-9617-9CC8A7203619}" name="CONTRACTS_QTY"/>
    <tableColumn id="70" xr3:uid="{9F7C5035-7F69-4B07-B7E1-A212A02C3FB8}" name="ORG_FACE_POS_QTY"/>
    <tableColumn id="71" xr3:uid="{46DCDEF0-D782-4C69-9428-21856EC18616}" name="UNTCST_BTL"/>
    <tableColumn id="72" xr3:uid="{8ADAD31F-DBDD-41FF-8A81-0ED0FF1C21A5}" name="UNTCST_LTL"/>
    <tableColumn id="73" xr3:uid="{372181EF-6DD2-44C5-ACE8-1E3EF892CC9F}" name="CST_ORG_BTL"/>
    <tableColumn id="74" xr3:uid="{08C5D0F7-1293-428C-8E69-87DF1B0BC07A}" name="CST_ORG_LTL"/>
    <tableColumn id="75" xr3:uid="{16F45781-E33B-49DB-8B53-FCC27500B27E}" name="IDCST_BTL"/>
    <tableColumn id="76" xr3:uid="{61EA5137-65C1-441F-99BA-CB370EF170D9}" name="IDCST_LTL"/>
    <tableColumn id="77" xr3:uid="{9AFE229F-71C1-412F-9346-2222D2AD0B90}" name="AMTZD_BTL"/>
    <tableColumn id="78" xr3:uid="{881A5FCC-ECEF-4692-9AA0-44BA78EAF382}" name="AMTZD_LTL"/>
    <tableColumn id="79" xr3:uid="{7F2D2702-98B8-46EB-A794-CF85A6C15DC0}" name="ACCRD_BTL"/>
    <tableColumn id="80" xr3:uid="{6365E46C-C775-4B9A-8E51-E40BA4851FD7}" name="ACCRD_LTL"/>
    <tableColumn id="81" xr3:uid="{3567E4A1-81DE-43DD-A151-2254F0EA0980}" name="MKTVAL_BTL"/>
    <tableColumn id="82" xr3:uid="{CCD19A8B-6764-47CE-8040-EC5D59FA4D8B}" name="MKTVAL_LTL"/>
    <tableColumn id="83" xr3:uid="{E1551677-55DE-4CC6-BCDE-C5D206F665E2}" name="UNRLZD_GNLS_BTL"/>
    <tableColumn id="84" xr3:uid="{E1F298B3-92C5-47D2-BD1E-1645C430C152}" name="UNRLZD_GNLS_LTL"/>
    <tableColumn id="85" xr3:uid="{91577DF2-2E53-4E70-B5A8-1E8B9974BD89}" name="MKTPRC_BAM"/>
    <tableColumn id="86" xr3:uid="{E97B6938-C51D-480A-86D3-3CF3B7152FDA}" name="MKTPRC_LAM"/>
    <tableColumn id="87" xr3:uid="{5628BD13-5D81-430C-B286-C72C31E00CF3}" name="MKTPRC_EAM"/>
    <tableColumn id="88" xr3:uid="{F515F3B3-332B-4D77-9B14-B33CE584B6BA}" name="CRNT_XCHRT"/>
    <tableColumn id="89" xr3:uid="{6CD18B48-C2D2-4607-A1FD-42D84760B621}" name="CRNTEXCH_RT_SRC_CD"/>
    <tableColumn id="90" xr3:uid="{945BF9FB-139C-48E3-ACC7-1F86051EA6CE}" name="FASPRC_SRC_CD"/>
    <tableColumn id="91" xr3:uid="{BFE543E6-A9BB-4C56-84F8-F14CA3E6E78C}" name="MKTPRC_CRNCY_CD"/>
    <tableColumn id="92" xr3:uid="{9BB21DA6-8EDB-4462-8019-16B7E7110FB3}" name="MKTPRC_CRNCYCD_EUR"/>
    <tableColumn id="93" xr3:uid="{20D19C22-1867-48AA-9E41-6CCEC4FDB9DC}" name="MKT_VAL_CD"/>
    <tableColumn id="94" xr3:uid="{35D2606A-0C40-4B27-8265-1A20E68C67D9}" name="DAY_61_PRICE"/>
    <tableColumn id="95" xr3:uid="{4BD4BE7B-A451-4B9F-9735-0093890A3B55}" name="DAY_61_DAY"/>
    <tableColumn id="96" xr3:uid="{D3BA00B3-2C0A-41F1-9628-823C3DC4C41B}" name="DAY_61_YLD"/>
    <tableColumn id="97" xr3:uid="{B9FC32F8-6B6C-4ABD-8188-F34B04C0BB12}" name="FILLER"/>
    <tableColumn id="98" xr3:uid="{6DE9FA01-D730-4211-AA9A-196289042778}" name="BRKR_FINS"/>
    <tableColumn id="99" xr3:uid="{84164B52-6BD1-47D4-8233-1477DD4619D3}" name="SW_CLOSING_FX"/>
    <tableColumn id="100" xr3:uid="{0553AD62-7EB6-477C-BB2D-3CEFF01CF296}" name="SSB_TRADE_ID"/>
    <tableColumn id="101" xr3:uid="{4CFB088E-2FBB-4CAF-BBE8-2C5D23FB36F8}" name="INCM_CRNCY_CD"/>
    <tableColumn id="102" xr3:uid="{3A00798B-FC56-456C-B797-386EE3FDBCB0}" name="FVM_CD"/>
    <tableColumn id="103" xr3:uid="{261977FB-923F-4E0A-9E94-9FB2A4B14BA7}" name="FILLER1"/>
    <tableColumn id="104" xr3:uid="{1C89D02C-3617-4E06-A1DD-1ABCE8E1B0A5}" name="CRNCY_CD_LOC"/>
    <tableColumn id="105" xr3:uid="{589EE5E3-946D-450E-BE0E-C93BE0CD0DC6}" name="SWAPS_RECORD_TYPE"/>
    <tableColumn id="106" xr3:uid="{FEE6D356-71DB-4CF8-8AD3-5A91EB2C3179}" name="DERIV_RISK_CATG_NM"/>
    <tableColumn id="107" xr3:uid="{094551A9-B3E3-477D-B1DF-822F72C55AAB}" name="RCVBL_PYBLE_FLG"/>
    <tableColumn id="108" xr3:uid="{17E05CAB-799A-45C1-857B-25CB13AA64EC}" name="PRODUCT_FMLY_CD"/>
    <tableColumn id="109" xr3:uid="{A8DCA9F6-DB24-489F-95F9-3D60638A3874}" name="PRODUCT_TYPE_CD"/>
    <tableColumn id="110" xr3:uid="{80BBA0AE-7B9B-4E2D-B006-619F65FC4517}" name="UNDRLNG_CUSIP_ID"/>
    <tableColumn id="111" xr3:uid="{99001D12-0928-4863-A716-5C93441F24DB}" name="UNDRLNG_SEDOL_ID"/>
    <tableColumn id="112" xr3:uid="{521BA23A-E307-4EF7-AA9B-D7DE62B0E726}" name="UNDRLNG_ISIN_ID"/>
    <tableColumn id="113" xr3:uid="{D4DDB96E-834A-4DE5-92E3-E85059EC825C}" name="UNDRLNG_DESC_LONG_NM"/>
    <tableColumn id="114" xr3:uid="{3EC1A293-1C71-45DD-AA11-D630B7995597}" name="CLEAN_PRC_FLG"/>
    <tableColumn id="115" xr3:uid="{E2E41C43-B6F0-44BB-94AC-DC549FB6EAD8}" name="BUY_SELL_PROTECTION_CD"/>
    <tableColumn id="116" xr3:uid="{4E336ABA-639F-4746-AE12-D8677E7BFD7B}" name="PARTY_1_ID"/>
    <tableColumn id="117" xr3:uid="{8BE773B5-2605-4311-A905-5DF7CE3805C0}" name="PARTY_2_ID"/>
    <tableColumn id="19" xr3:uid="{509E538C-B7EF-4216-9637-19332FD60298}" name="PARTY_2_ID_NM"/>
    <tableColumn id="20" xr3:uid="{638F6419-B254-4DA8-806A-ED1D9B1D7A18}" name="LEG_TYPE_CD"/>
    <tableColumn id="21" xr3:uid="{A9332217-5AE2-48AA-A0DF-CB548EF5D4AA}" name="LEG_IM_PAY_REC_FLG"/>
    <tableColumn id="22" xr3:uid="{F699ED75-6866-46F4-B2CA-CA1078255390}" name="LEG_SHRPAR_QTY"/>
    <tableColumn id="23" xr3:uid="{F94A17EB-74D3-4C65-866F-149694CEE527}" name="LEG_NTNL_CRNCY_CD"/>
    <tableColumn id="24" xr3:uid="{D300B4A1-AE4C-4494-B4AF-5D53400AE08E}" name="LEG_RT"/>
    <tableColumn id="28" xr3:uid="{F5350816-01B0-4DC5-9DD5-AD45A293C512}" name="LEG_INDEX_NM"/>
    <tableColumn id="29" xr3:uid="{3694448A-292A-4F3A-A72F-8248758C8A1C}" name="LEG_SPREAD_AMT"/>
    <tableColumn id="30" xr3:uid="{66B1440A-8BF1-4464-A8BF-B23F232A6E58}" name="LEG_TENOR_FREQ_CD"/>
    <tableColumn id="31" xr3:uid="{7725BBA4-0AED-44C7-9BCB-0B80141BE5CA}" name="UNRLZD_CRNCY_GNLS_BTL"/>
    <tableColumn id="32" xr3:uid="{8041CBB4-810C-4CB8-986D-90E0B668F4FB}" name="LEG_ACCRD_BTL"/>
    <tableColumn id="33" xr3:uid="{271DE84E-E446-4EFF-BE1D-6333DD087ADE}" name="LEG_ACCRD_LTL"/>
    <tableColumn id="34" xr3:uid="{31367975-0ABB-4A65-B7BB-C18040A13F10}" name="PAYR_ID"/>
    <tableColumn id="35" xr3:uid="{F6A4DA7D-D8EA-47AF-BE23-3ECDC8324453}" name="RCVR_ID"/>
    <tableColumn id="36" xr3:uid="{493BC10C-96C5-419B-A891-C3B8FB501C7F}" name="PRIME_BROKER_ID"/>
    <tableColumn id="37" xr3:uid="{F1CEF9D8-4189-4051-A491-421AEBF85A15}" name="PRIME_BROKER_FUND_ID"/>
    <tableColumn id="38" xr3:uid="{2554C08D-6E5D-4FE0-A11F-69272063C662}" name="DATED_DT"/>
    <tableColumn id="39" xr3:uid="{86EF13DE-3C54-4991-8B5C-8F7BC1F85C2E}" name="TOT_NAV_AMT"/>
    <tableColumn id="40" xr3:uid="{870B1123-32A7-4E8C-A149-C65E6B034F6D}" name="ETF_TICKER"/>
    <tableColumn id="41" xr3:uid="{204666C1-E2EA-42A7-9E4E-6C5705F28440}" name="NTNL_VAL_CRNT_BTL"/>
    <tableColumn id="42" xr3:uid="{EC6AFF1D-78CA-4D01-B96E-EC29A87FB52A}" name="NTNL_VAL_CRNT_LTL"/>
    <tableColumn id="43" xr3:uid="{995CF942-47B2-4AA4-824E-E86662D6ADBF}" name="PERCENT_OF_NETASSETS" totalsRowFunction="sum"/>
    <tableColumn id="44" xr3:uid="{F97F4CE0-CA56-4072-B0F3-60575401D6C8}" name="SHRS_UNT_OTS_QTY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739B2-4F78-4129-A2FE-5EE6E89DB2AF}">
  <dimension ref="A1:DM19"/>
  <sheetViews>
    <sheetView workbookViewId="0">
      <selection activeCell="A2" sqref="A2:DM13"/>
    </sheetView>
  </sheetViews>
  <sheetFormatPr baseColWidth="10" defaultColWidth="9.140625" defaultRowHeight="12.75" x14ac:dyDescent="0.2"/>
  <cols>
    <col min="2" max="2" width="10.5703125" customWidth="1"/>
    <col min="3" max="3" width="18.42578125" hidden="1" customWidth="1"/>
    <col min="4" max="4" width="18.5703125" hidden="1" customWidth="1"/>
    <col min="5" max="5" width="12.42578125" customWidth="1"/>
    <col min="6" max="6" width="11.7109375" bestFit="1" customWidth="1"/>
    <col min="7" max="7" width="26.7109375" hidden="1" customWidth="1"/>
    <col min="8" max="8" width="17.28515625" hidden="1" customWidth="1"/>
    <col min="9" max="9" width="26.7109375" hidden="1" customWidth="1"/>
    <col min="10" max="10" width="17.28515625" hidden="1" customWidth="1"/>
    <col min="11" max="11" width="13.140625" hidden="1" customWidth="1"/>
    <col min="12" max="12" width="16" bestFit="1" customWidth="1"/>
    <col min="13" max="13" width="40.5703125" customWidth="1"/>
    <col min="14" max="14" width="13.42578125" hidden="1" customWidth="1"/>
    <col min="15" max="15" width="17.42578125" hidden="1" customWidth="1"/>
    <col min="16" max="16" width="16" hidden="1" customWidth="1"/>
    <col min="17" max="17" width="18.5703125" hidden="1" customWidth="1"/>
    <col min="18" max="18" width="12.42578125" hidden="1" customWidth="1"/>
    <col min="19" max="19" width="19.42578125" hidden="1" customWidth="1"/>
    <col min="20" max="20" width="15.42578125" hidden="1" customWidth="1"/>
    <col min="21" max="21" width="13.5703125" hidden="1" customWidth="1"/>
    <col min="22" max="22" width="14.5703125" hidden="1" customWidth="1"/>
    <col min="23" max="23" width="18.42578125" hidden="1" customWidth="1"/>
    <col min="24" max="24" width="22" hidden="1" customWidth="1"/>
    <col min="25" max="25" width="14.140625" hidden="1" customWidth="1"/>
    <col min="26" max="26" width="13.85546875" hidden="1" customWidth="1"/>
    <col min="27" max="27" width="15.5703125" hidden="1" customWidth="1"/>
    <col min="28" max="28" width="15.42578125" hidden="1" customWidth="1"/>
    <col min="29" max="29" width="12.5703125" hidden="1" customWidth="1"/>
    <col min="30" max="30" width="12.42578125" hidden="1" customWidth="1"/>
    <col min="31" max="31" width="13.140625" hidden="1" customWidth="1"/>
    <col min="32" max="32" width="12.85546875" hidden="1" customWidth="1"/>
    <col min="33" max="33" width="13.5703125" hidden="1" customWidth="1"/>
    <col min="34" max="34" width="13.42578125" hidden="1" customWidth="1"/>
    <col min="35" max="35" width="14.42578125" hidden="1" customWidth="1"/>
    <col min="36" max="36" width="14" hidden="1" customWidth="1"/>
    <col min="37" max="37" width="19.85546875" hidden="1" customWidth="1"/>
    <col min="38" max="38" width="19.5703125" hidden="1" customWidth="1"/>
    <col min="39" max="39" width="15.42578125" hidden="1" customWidth="1"/>
    <col min="40" max="40" width="15" hidden="1" customWidth="1"/>
    <col min="41" max="41" width="15.42578125" hidden="1" customWidth="1"/>
    <col min="42" max="42" width="14.5703125" hidden="1" customWidth="1"/>
    <col min="43" max="43" width="24.42578125" hidden="1" customWidth="1"/>
    <col min="44" max="44" width="18.5703125" hidden="1" customWidth="1"/>
    <col min="45" max="45" width="21.42578125" hidden="1" customWidth="1"/>
    <col min="46" max="46" width="25" hidden="1" customWidth="1"/>
    <col min="47" max="47" width="14.5703125" hidden="1" customWidth="1"/>
    <col min="48" max="48" width="16.42578125" hidden="1" customWidth="1"/>
    <col min="49" max="50" width="14.42578125" hidden="1" customWidth="1"/>
    <col min="51" max="51" width="9" hidden="1" customWidth="1"/>
    <col min="52" max="52" width="12.85546875" hidden="1" customWidth="1"/>
    <col min="53" max="53" width="18.42578125" hidden="1" customWidth="1"/>
    <col min="54" max="54" width="16.42578125" hidden="1" customWidth="1"/>
    <col min="55" max="55" width="18.42578125" hidden="1" customWidth="1"/>
    <col min="56" max="56" width="10.42578125" hidden="1" customWidth="1"/>
    <col min="57" max="57" width="10" hidden="1" customWidth="1"/>
    <col min="58" max="58" width="17.5703125" hidden="1" customWidth="1"/>
    <col min="59" max="59" width="24" customWidth="1"/>
    <col min="60" max="60" width="23.42578125" hidden="1" customWidth="1"/>
    <col min="61" max="61" width="20.42578125" hidden="1" customWidth="1"/>
    <col min="62" max="62" width="21" hidden="1" customWidth="1"/>
    <col min="63" max="64" width="20.85546875" hidden="1" customWidth="1"/>
    <col min="65" max="65" width="21.42578125" hidden="1" customWidth="1"/>
    <col min="66" max="66" width="18.85546875" hidden="1" customWidth="1"/>
    <col min="67" max="67" width="27.140625" hidden="1" customWidth="1"/>
    <col min="68" max="68" width="18.140625" hidden="1" customWidth="1"/>
    <col min="69" max="69" width="28.140625" hidden="1" customWidth="1"/>
    <col min="70" max="71" width="13.5703125" hidden="1" customWidth="1"/>
    <col min="72" max="72" width="17.42578125" hidden="1" customWidth="1"/>
    <col min="73" max="73" width="15.5703125" hidden="1" customWidth="1"/>
    <col min="74" max="74" width="23.42578125" hidden="1" customWidth="1"/>
    <col min="75" max="75" width="19.42578125" hidden="1" customWidth="1"/>
    <col min="76" max="76" width="22.85546875" hidden="1" customWidth="1"/>
    <col min="77" max="77" width="9.5703125" hidden="1" customWidth="1"/>
    <col min="78" max="78" width="16.5703125" hidden="1" customWidth="1"/>
    <col min="79" max="79" width="19.5703125" hidden="1" customWidth="1"/>
    <col min="80" max="80" width="23" hidden="1" customWidth="1"/>
    <col min="81" max="81" width="27.42578125" hidden="1" customWidth="1"/>
    <col min="82" max="82" width="18.140625" hidden="1" customWidth="1"/>
    <col min="83" max="83" width="17.85546875" hidden="1" customWidth="1"/>
    <col min="84" max="85" width="10.5703125" hidden="1" customWidth="1"/>
    <col min="86" max="86" width="19.85546875" hidden="1" customWidth="1"/>
    <col min="87" max="87" width="25.5703125" hidden="1" customWidth="1"/>
    <col min="88" max="88" width="12.42578125" hidden="1" customWidth="1"/>
    <col min="89" max="89" width="15.5703125" hidden="1" customWidth="1"/>
    <col min="90" max="90" width="13.5703125" hidden="1" customWidth="1"/>
    <col min="91" max="92" width="21.5703125" hidden="1" customWidth="1"/>
    <col min="93" max="93" width="26.42578125" hidden="1" customWidth="1"/>
    <col min="94" max="94" width="21.42578125" hidden="1" customWidth="1"/>
    <col min="95" max="111" width="0" hidden="1" customWidth="1"/>
    <col min="112" max="112" width="12.42578125" customWidth="1"/>
    <col min="116" max="116" width="15.42578125" customWidth="1"/>
  </cols>
  <sheetData>
    <row r="1" spans="1:117" x14ac:dyDescent="0.2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s="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94</v>
      </c>
      <c r="T1" t="s">
        <v>95</v>
      </c>
      <c r="U1" t="s">
        <v>96</v>
      </c>
      <c r="V1" t="s">
        <v>97</v>
      </c>
      <c r="W1" t="s">
        <v>98</v>
      </c>
      <c r="X1" t="s">
        <v>99</v>
      </c>
      <c r="Y1" t="s">
        <v>18</v>
      </c>
      <c r="Z1" t="s">
        <v>19</v>
      </c>
      <c r="AA1" t="s">
        <v>20</v>
      </c>
      <c r="AB1" t="s">
        <v>100</v>
      </c>
      <c r="AC1" t="s">
        <v>101</v>
      </c>
      <c r="AD1" t="s">
        <v>102</v>
      </c>
      <c r="AE1" t="s">
        <v>103</v>
      </c>
      <c r="AF1" t="s">
        <v>104</v>
      </c>
      <c r="AG1" t="s">
        <v>105</v>
      </c>
      <c r="AH1" t="s">
        <v>106</v>
      </c>
      <c r="AI1" t="s">
        <v>107</v>
      </c>
      <c r="AJ1" t="s">
        <v>108</v>
      </c>
      <c r="AK1" t="s">
        <v>109</v>
      </c>
      <c r="AL1" t="s">
        <v>110</v>
      </c>
      <c r="AM1" t="s">
        <v>111</v>
      </c>
      <c r="AN1" t="s">
        <v>112</v>
      </c>
      <c r="AO1" t="s">
        <v>113</v>
      </c>
      <c r="AP1" t="s">
        <v>114</v>
      </c>
      <c r="AQ1" t="s">
        <v>115</v>
      </c>
      <c r="AR1" t="s">
        <v>116</v>
      </c>
      <c r="AS1" t="s">
        <v>21</v>
      </c>
      <c r="AT1" s="1" t="s">
        <v>22</v>
      </c>
      <c r="AU1" t="s">
        <v>23</v>
      </c>
      <c r="AV1" t="s">
        <v>24</v>
      </c>
      <c r="AW1" t="s">
        <v>25</v>
      </c>
      <c r="AX1" t="s">
        <v>26</v>
      </c>
      <c r="AY1" t="s">
        <v>27</v>
      </c>
      <c r="AZ1" t="s">
        <v>28</v>
      </c>
      <c r="BA1" t="s">
        <v>29</v>
      </c>
      <c r="BB1" t="s">
        <v>30</v>
      </c>
      <c r="BC1" t="s">
        <v>31</v>
      </c>
      <c r="BD1" t="s">
        <v>32</v>
      </c>
      <c r="BE1" t="s">
        <v>33</v>
      </c>
      <c r="BF1" t="s">
        <v>34</v>
      </c>
      <c r="BG1" s="1" t="s">
        <v>35</v>
      </c>
      <c r="BH1" t="s">
        <v>36</v>
      </c>
      <c r="BI1" t="s">
        <v>37</v>
      </c>
      <c r="BJ1" t="s">
        <v>38</v>
      </c>
      <c r="BK1" t="s">
        <v>39</v>
      </c>
      <c r="BL1" t="s">
        <v>40</v>
      </c>
      <c r="BM1" t="s">
        <v>41</v>
      </c>
      <c r="BN1" t="s">
        <v>42</v>
      </c>
      <c r="BO1" t="s">
        <v>43</v>
      </c>
      <c r="BP1" t="s">
        <v>44</v>
      </c>
      <c r="BQ1" t="s">
        <v>45</v>
      </c>
      <c r="BR1" t="s">
        <v>46</v>
      </c>
      <c r="BS1" t="s">
        <v>47</v>
      </c>
      <c r="BT1" t="s">
        <v>48</v>
      </c>
      <c r="BU1" t="s">
        <v>49</v>
      </c>
      <c r="BV1" t="s">
        <v>50</v>
      </c>
      <c r="BW1" t="s">
        <v>51</v>
      </c>
      <c r="BX1" t="s">
        <v>52</v>
      </c>
      <c r="BY1" t="s">
        <v>53</v>
      </c>
      <c r="BZ1" t="s">
        <v>54</v>
      </c>
      <c r="CA1" t="s">
        <v>55</v>
      </c>
      <c r="CB1" t="s">
        <v>56</v>
      </c>
      <c r="CC1" t="s">
        <v>57</v>
      </c>
      <c r="CD1" t="s">
        <v>58</v>
      </c>
      <c r="CE1" t="s">
        <v>59</v>
      </c>
      <c r="CF1" t="s">
        <v>60</v>
      </c>
      <c r="CG1" t="s">
        <v>61</v>
      </c>
      <c r="CH1" t="s">
        <v>62</v>
      </c>
      <c r="CI1" s="1" t="s">
        <v>63</v>
      </c>
      <c r="CJ1" t="s">
        <v>64</v>
      </c>
      <c r="CK1" t="s">
        <v>65</v>
      </c>
      <c r="CL1" t="s">
        <v>66</v>
      </c>
      <c r="CM1" t="s">
        <v>67</v>
      </c>
      <c r="CN1" t="s">
        <v>68</v>
      </c>
      <c r="CO1" t="s">
        <v>69</v>
      </c>
      <c r="CP1" t="s">
        <v>70</v>
      </c>
      <c r="CQ1" t="s">
        <v>71</v>
      </c>
      <c r="CR1" t="s">
        <v>72</v>
      </c>
      <c r="CS1" t="s">
        <v>73</v>
      </c>
      <c r="CT1" t="s">
        <v>74</v>
      </c>
      <c r="CU1" t="s">
        <v>75</v>
      </c>
      <c r="CV1" t="s">
        <v>76</v>
      </c>
      <c r="CW1" t="s">
        <v>77</v>
      </c>
      <c r="CX1" t="s">
        <v>78</v>
      </c>
      <c r="CY1" t="s">
        <v>79</v>
      </c>
      <c r="CZ1" t="s">
        <v>80</v>
      </c>
      <c r="DA1" t="s">
        <v>81</v>
      </c>
      <c r="DB1" t="s">
        <v>82</v>
      </c>
      <c r="DC1" t="s">
        <v>83</v>
      </c>
      <c r="DD1" t="s">
        <v>84</v>
      </c>
      <c r="DE1" t="s">
        <v>85</v>
      </c>
      <c r="DF1" t="s">
        <v>86</v>
      </c>
      <c r="DG1" t="s">
        <v>87</v>
      </c>
      <c r="DH1" s="2" t="s">
        <v>88</v>
      </c>
      <c r="DI1" s="2" t="s">
        <v>89</v>
      </c>
      <c r="DJ1" t="s">
        <v>90</v>
      </c>
      <c r="DK1" t="s">
        <v>91</v>
      </c>
      <c r="DL1" t="s">
        <v>92</v>
      </c>
      <c r="DM1" t="s">
        <v>93</v>
      </c>
    </row>
    <row r="2" spans="1:117" x14ac:dyDescent="0.2">
      <c r="A2" t="s">
        <v>126</v>
      </c>
      <c r="B2" t="s">
        <v>127</v>
      </c>
      <c r="C2" t="s">
        <v>128</v>
      </c>
      <c r="D2" t="s">
        <v>129</v>
      </c>
      <c r="E2">
        <v>20240423</v>
      </c>
      <c r="M2" t="s">
        <v>176</v>
      </c>
      <c r="Z2">
        <v>0</v>
      </c>
      <c r="AA2">
        <v>0</v>
      </c>
      <c r="AK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17510.38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S2">
        <v>0</v>
      </c>
      <c r="BT2">
        <v>0</v>
      </c>
      <c r="BU2">
        <v>0</v>
      </c>
      <c r="CT2">
        <v>0</v>
      </c>
      <c r="CV2">
        <v>0</v>
      </c>
      <c r="CX2">
        <v>0</v>
      </c>
      <c r="CZ2">
        <v>0</v>
      </c>
      <c r="DA2">
        <v>0</v>
      </c>
      <c r="DB2">
        <v>0</v>
      </c>
      <c r="DH2">
        <v>0</v>
      </c>
      <c r="DI2" t="s">
        <v>130</v>
      </c>
      <c r="DJ2">
        <v>0</v>
      </c>
      <c r="DK2">
        <v>0</v>
      </c>
      <c r="DL2" t="s">
        <v>185</v>
      </c>
      <c r="DM2">
        <v>0</v>
      </c>
    </row>
    <row r="3" spans="1:117" x14ac:dyDescent="0.2">
      <c r="A3" t="s">
        <v>126</v>
      </c>
      <c r="B3" t="s">
        <v>127</v>
      </c>
      <c r="C3" t="s">
        <v>128</v>
      </c>
      <c r="D3" t="s">
        <v>129</v>
      </c>
      <c r="E3">
        <v>20240423</v>
      </c>
      <c r="F3" t="s">
        <v>160</v>
      </c>
      <c r="M3" t="s">
        <v>161</v>
      </c>
      <c r="O3" t="s">
        <v>162</v>
      </c>
      <c r="P3" t="s">
        <v>134</v>
      </c>
      <c r="Q3" t="s">
        <v>163</v>
      </c>
      <c r="S3" t="s">
        <v>128</v>
      </c>
      <c r="T3" t="s">
        <v>128</v>
      </c>
      <c r="U3" t="s">
        <v>128</v>
      </c>
      <c r="V3" t="s">
        <v>128</v>
      </c>
      <c r="Y3">
        <v>0</v>
      </c>
      <c r="Z3">
        <v>0</v>
      </c>
      <c r="AA3">
        <v>0</v>
      </c>
      <c r="AF3" t="s">
        <v>164</v>
      </c>
      <c r="AG3" t="s">
        <v>164</v>
      </c>
      <c r="AK3">
        <v>0</v>
      </c>
      <c r="AQ3">
        <v>0</v>
      </c>
      <c r="AR3">
        <v>0</v>
      </c>
      <c r="AS3">
        <v>-17503.689999999999</v>
      </c>
      <c r="AT3">
        <v>0</v>
      </c>
      <c r="AU3">
        <v>0</v>
      </c>
      <c r="AV3">
        <v>1</v>
      </c>
      <c r="AW3">
        <v>1</v>
      </c>
      <c r="AX3">
        <v>-17503.689999999999</v>
      </c>
      <c r="AY3">
        <v>-17503.689999999999</v>
      </c>
      <c r="AZ3">
        <v>-17503.689999999999</v>
      </c>
      <c r="BA3">
        <v>-17503.689999999999</v>
      </c>
      <c r="BB3">
        <v>0</v>
      </c>
      <c r="BC3">
        <v>0</v>
      </c>
      <c r="BD3">
        <v>0</v>
      </c>
      <c r="BE3">
        <v>0</v>
      </c>
      <c r="BF3">
        <v>-17503.689999999999</v>
      </c>
      <c r="BG3">
        <v>-17503.689999999999</v>
      </c>
      <c r="BH3">
        <v>0</v>
      </c>
      <c r="BI3">
        <v>0</v>
      </c>
      <c r="BJ3">
        <v>1</v>
      </c>
      <c r="BK3">
        <v>1</v>
      </c>
      <c r="BL3">
        <v>0</v>
      </c>
      <c r="BM3">
        <v>1</v>
      </c>
      <c r="BN3" t="s">
        <v>136</v>
      </c>
      <c r="BP3" t="s">
        <v>129</v>
      </c>
      <c r="BQ3" t="s">
        <v>129</v>
      </c>
      <c r="BR3" t="s">
        <v>165</v>
      </c>
      <c r="BS3">
        <v>0</v>
      </c>
      <c r="BT3">
        <v>0</v>
      </c>
      <c r="BU3">
        <v>0</v>
      </c>
      <c r="BZ3" t="s">
        <v>129</v>
      </c>
      <c r="CA3">
        <v>1</v>
      </c>
      <c r="CC3" t="s">
        <v>129</v>
      </c>
      <c r="CT3">
        <v>0</v>
      </c>
      <c r="CV3">
        <v>0</v>
      </c>
      <c r="CX3">
        <v>0</v>
      </c>
      <c r="CZ3">
        <v>0</v>
      </c>
      <c r="DA3">
        <v>0</v>
      </c>
      <c r="DB3">
        <v>0</v>
      </c>
      <c r="DH3">
        <v>6.69</v>
      </c>
      <c r="DI3" t="s">
        <v>130</v>
      </c>
      <c r="DJ3">
        <v>0</v>
      </c>
      <c r="DK3">
        <v>0</v>
      </c>
      <c r="DL3" t="s">
        <v>185</v>
      </c>
      <c r="DM3">
        <v>0</v>
      </c>
    </row>
    <row r="4" spans="1:117" x14ac:dyDescent="0.2">
      <c r="A4" t="s">
        <v>126</v>
      </c>
      <c r="B4" t="s">
        <v>127</v>
      </c>
      <c r="C4" t="s">
        <v>128</v>
      </c>
      <c r="D4" t="s">
        <v>129</v>
      </c>
      <c r="E4">
        <v>20240415</v>
      </c>
      <c r="F4" t="s">
        <v>139</v>
      </c>
      <c r="G4" t="s">
        <v>131</v>
      </c>
      <c r="H4" t="s">
        <v>140</v>
      </c>
      <c r="I4" t="s">
        <v>132</v>
      </c>
      <c r="J4" t="s">
        <v>141</v>
      </c>
      <c r="L4" t="s">
        <v>142</v>
      </c>
      <c r="M4" t="s">
        <v>182</v>
      </c>
      <c r="N4" t="s">
        <v>133</v>
      </c>
      <c r="O4" t="s">
        <v>134</v>
      </c>
      <c r="P4" t="s">
        <v>135</v>
      </c>
      <c r="Q4">
        <v>45</v>
      </c>
      <c r="S4" t="s">
        <v>128</v>
      </c>
      <c r="T4" t="s">
        <v>128</v>
      </c>
      <c r="U4" t="s">
        <v>128</v>
      </c>
      <c r="V4" t="s">
        <v>128</v>
      </c>
      <c r="Y4">
        <v>0</v>
      </c>
      <c r="Z4">
        <v>0</v>
      </c>
      <c r="AA4">
        <v>0</v>
      </c>
      <c r="AF4">
        <v>99</v>
      </c>
      <c r="AG4">
        <v>99</v>
      </c>
      <c r="AK4">
        <v>2</v>
      </c>
      <c r="AQ4">
        <v>0</v>
      </c>
      <c r="AR4">
        <v>0</v>
      </c>
      <c r="AS4">
        <v>1376</v>
      </c>
      <c r="AT4">
        <v>0</v>
      </c>
      <c r="AU4">
        <v>0</v>
      </c>
      <c r="AV4">
        <v>80.887224000000003</v>
      </c>
      <c r="AW4">
        <v>80.887224000000003</v>
      </c>
      <c r="AX4">
        <v>111300.82</v>
      </c>
      <c r="AY4">
        <v>111300.82</v>
      </c>
      <c r="AZ4">
        <v>111300.82</v>
      </c>
      <c r="BA4">
        <v>111300.82</v>
      </c>
      <c r="BB4">
        <v>0</v>
      </c>
      <c r="BC4">
        <v>0</v>
      </c>
      <c r="BD4">
        <v>0</v>
      </c>
      <c r="BE4">
        <v>0</v>
      </c>
      <c r="BF4">
        <v>104342.08</v>
      </c>
      <c r="BG4">
        <v>104342.08</v>
      </c>
      <c r="BH4">
        <v>-6958.74</v>
      </c>
      <c r="BI4">
        <v>-6958.74</v>
      </c>
      <c r="BJ4">
        <v>75.83</v>
      </c>
      <c r="BK4">
        <v>75.83</v>
      </c>
      <c r="BL4">
        <v>75.83</v>
      </c>
      <c r="BM4">
        <v>1</v>
      </c>
      <c r="BN4" t="s">
        <v>136</v>
      </c>
      <c r="BO4" t="s">
        <v>137</v>
      </c>
      <c r="BP4" t="s">
        <v>129</v>
      </c>
      <c r="BQ4" t="s">
        <v>129</v>
      </c>
      <c r="BR4" t="s">
        <v>138</v>
      </c>
      <c r="BS4">
        <v>0</v>
      </c>
      <c r="BT4">
        <v>0</v>
      </c>
      <c r="BU4">
        <v>0</v>
      </c>
      <c r="BW4">
        <v>91413</v>
      </c>
      <c r="BZ4" t="s">
        <v>129</v>
      </c>
      <c r="CA4">
        <v>1</v>
      </c>
      <c r="CC4" t="s">
        <v>129</v>
      </c>
      <c r="CT4">
        <v>0</v>
      </c>
      <c r="CV4">
        <v>0</v>
      </c>
      <c r="CX4">
        <v>0</v>
      </c>
      <c r="CZ4">
        <v>0</v>
      </c>
      <c r="DA4">
        <v>0</v>
      </c>
      <c r="DB4">
        <v>0</v>
      </c>
      <c r="DH4">
        <v>1411364.33</v>
      </c>
      <c r="DI4" t="s">
        <v>130</v>
      </c>
      <c r="DJ4">
        <v>0</v>
      </c>
      <c r="DK4">
        <v>0</v>
      </c>
      <c r="DL4">
        <v>7.39299398</v>
      </c>
      <c r="DM4">
        <v>150000</v>
      </c>
    </row>
    <row r="5" spans="1:117" x14ac:dyDescent="0.2">
      <c r="A5" t="s">
        <v>126</v>
      </c>
      <c r="B5" t="s">
        <v>127</v>
      </c>
      <c r="C5" t="s">
        <v>128</v>
      </c>
      <c r="D5" t="s">
        <v>129</v>
      </c>
      <c r="E5">
        <v>20240415</v>
      </c>
      <c r="F5" t="s">
        <v>143</v>
      </c>
      <c r="G5" t="s">
        <v>131</v>
      </c>
      <c r="H5" t="s">
        <v>144</v>
      </c>
      <c r="I5" t="s">
        <v>132</v>
      </c>
      <c r="J5" t="s">
        <v>145</v>
      </c>
      <c r="L5" t="s">
        <v>146</v>
      </c>
      <c r="M5" t="s">
        <v>183</v>
      </c>
      <c r="N5" t="s">
        <v>133</v>
      </c>
      <c r="O5" t="s">
        <v>134</v>
      </c>
      <c r="P5" t="s">
        <v>135</v>
      </c>
      <c r="Q5">
        <v>45</v>
      </c>
      <c r="S5" t="s">
        <v>128</v>
      </c>
      <c r="T5" t="s">
        <v>128</v>
      </c>
      <c r="U5" t="s">
        <v>128</v>
      </c>
      <c r="V5" t="s">
        <v>128</v>
      </c>
      <c r="Y5">
        <v>0</v>
      </c>
      <c r="Z5">
        <v>0</v>
      </c>
      <c r="AA5">
        <v>0</v>
      </c>
      <c r="AF5">
        <v>99</v>
      </c>
      <c r="AG5">
        <v>99</v>
      </c>
      <c r="AK5">
        <v>2</v>
      </c>
      <c r="AQ5">
        <v>0</v>
      </c>
      <c r="AR5">
        <v>0</v>
      </c>
      <c r="AS5">
        <v>8409</v>
      </c>
      <c r="AT5">
        <v>0</v>
      </c>
      <c r="AU5">
        <v>0</v>
      </c>
      <c r="AV5">
        <v>49.576963999999997</v>
      </c>
      <c r="AW5">
        <v>49.576963999999997</v>
      </c>
      <c r="AX5">
        <v>416892.69</v>
      </c>
      <c r="AY5">
        <v>416892.69</v>
      </c>
      <c r="AZ5">
        <v>416892.69</v>
      </c>
      <c r="BA5">
        <v>416892.69</v>
      </c>
      <c r="BB5">
        <v>0</v>
      </c>
      <c r="BC5">
        <v>0</v>
      </c>
      <c r="BD5">
        <v>0</v>
      </c>
      <c r="BE5">
        <v>0</v>
      </c>
      <c r="BF5">
        <v>387823.08</v>
      </c>
      <c r="BG5">
        <v>387823.08</v>
      </c>
      <c r="BH5">
        <v>-29069.61</v>
      </c>
      <c r="BI5">
        <v>-29069.61</v>
      </c>
      <c r="BJ5">
        <v>46.12</v>
      </c>
      <c r="BK5">
        <v>46.12</v>
      </c>
      <c r="BL5">
        <v>46.12</v>
      </c>
      <c r="BM5">
        <v>1</v>
      </c>
      <c r="BN5" t="s">
        <v>136</v>
      </c>
      <c r="BO5" t="s">
        <v>137</v>
      </c>
      <c r="BP5" t="s">
        <v>129</v>
      </c>
      <c r="BQ5" t="s">
        <v>129</v>
      </c>
      <c r="BR5" t="s">
        <v>138</v>
      </c>
      <c r="BS5">
        <v>0</v>
      </c>
      <c r="BT5">
        <v>0</v>
      </c>
      <c r="BU5">
        <v>0</v>
      </c>
      <c r="BW5">
        <v>91413</v>
      </c>
      <c r="BZ5" t="s">
        <v>129</v>
      </c>
      <c r="CA5">
        <v>1</v>
      </c>
      <c r="CC5" t="s">
        <v>129</v>
      </c>
      <c r="CT5">
        <v>0</v>
      </c>
      <c r="CV5">
        <v>0</v>
      </c>
      <c r="CX5">
        <v>0</v>
      </c>
      <c r="CZ5">
        <v>0</v>
      </c>
      <c r="DA5">
        <v>0</v>
      </c>
      <c r="DB5">
        <v>0</v>
      </c>
      <c r="DH5">
        <v>1411364.33</v>
      </c>
      <c r="DI5" t="s">
        <v>130</v>
      </c>
      <c r="DJ5">
        <v>0</v>
      </c>
      <c r="DK5">
        <v>0</v>
      </c>
      <c r="DL5">
        <v>27.47859442</v>
      </c>
      <c r="DM5">
        <v>150000</v>
      </c>
    </row>
    <row r="6" spans="1:117" x14ac:dyDescent="0.2">
      <c r="A6" t="s">
        <v>126</v>
      </c>
      <c r="B6" t="s">
        <v>127</v>
      </c>
      <c r="C6" t="s">
        <v>128</v>
      </c>
      <c r="D6" t="s">
        <v>129</v>
      </c>
      <c r="E6">
        <v>20240415</v>
      </c>
      <c r="F6" t="s">
        <v>166</v>
      </c>
      <c r="G6" t="s">
        <v>131</v>
      </c>
      <c r="H6" t="s">
        <v>167</v>
      </c>
      <c r="I6" t="s">
        <v>132</v>
      </c>
      <c r="J6" t="s">
        <v>168</v>
      </c>
      <c r="L6" t="s">
        <v>169</v>
      </c>
      <c r="M6" t="s">
        <v>170</v>
      </c>
      <c r="N6" t="s">
        <v>133</v>
      </c>
      <c r="O6" t="s">
        <v>134</v>
      </c>
      <c r="P6" t="s">
        <v>135</v>
      </c>
      <c r="Q6">
        <v>45</v>
      </c>
      <c r="S6" t="s">
        <v>128</v>
      </c>
      <c r="T6" t="s">
        <v>128</v>
      </c>
      <c r="U6" t="s">
        <v>128</v>
      </c>
      <c r="V6" t="s">
        <v>128</v>
      </c>
      <c r="Y6">
        <v>0</v>
      </c>
      <c r="Z6">
        <v>0</v>
      </c>
      <c r="AA6">
        <v>0</v>
      </c>
      <c r="AF6">
        <v>99</v>
      </c>
      <c r="AG6">
        <v>99</v>
      </c>
      <c r="AK6">
        <v>3</v>
      </c>
      <c r="AQ6">
        <v>0</v>
      </c>
      <c r="AR6">
        <v>0</v>
      </c>
      <c r="AS6">
        <v>4217</v>
      </c>
      <c r="AT6">
        <v>0</v>
      </c>
      <c r="AU6">
        <v>0</v>
      </c>
      <c r="AV6">
        <v>37.604427000000001</v>
      </c>
      <c r="AW6">
        <v>37.604427000000001</v>
      </c>
      <c r="AX6">
        <v>158577.87</v>
      </c>
      <c r="AY6">
        <v>158577.87</v>
      </c>
      <c r="AZ6">
        <v>158577.87</v>
      </c>
      <c r="BA6">
        <v>158577.87</v>
      </c>
      <c r="BB6">
        <v>0</v>
      </c>
      <c r="BC6">
        <v>0</v>
      </c>
      <c r="BD6">
        <v>0</v>
      </c>
      <c r="BE6">
        <v>0</v>
      </c>
      <c r="BF6">
        <v>160414.68</v>
      </c>
      <c r="BG6">
        <v>160414.68</v>
      </c>
      <c r="BH6">
        <v>1836.81</v>
      </c>
      <c r="BI6">
        <v>1836.81</v>
      </c>
      <c r="BJ6">
        <v>38.04</v>
      </c>
      <c r="BK6">
        <v>38.04</v>
      </c>
      <c r="BL6">
        <v>38.04</v>
      </c>
      <c r="BM6">
        <v>1</v>
      </c>
      <c r="BN6" t="s">
        <v>136</v>
      </c>
      <c r="BO6" t="s">
        <v>137</v>
      </c>
      <c r="BP6" t="s">
        <v>129</v>
      </c>
      <c r="BQ6" t="s">
        <v>129</v>
      </c>
      <c r="BR6" t="s">
        <v>138</v>
      </c>
      <c r="BS6">
        <v>0</v>
      </c>
      <c r="BT6">
        <v>0</v>
      </c>
      <c r="BU6">
        <v>0</v>
      </c>
      <c r="BW6">
        <v>91413</v>
      </c>
      <c r="BZ6" t="s">
        <v>129</v>
      </c>
      <c r="CA6">
        <v>1</v>
      </c>
      <c r="CC6" t="s">
        <v>129</v>
      </c>
      <c r="CT6">
        <v>0</v>
      </c>
      <c r="CV6">
        <v>0</v>
      </c>
      <c r="CX6">
        <v>0</v>
      </c>
      <c r="CZ6">
        <v>0</v>
      </c>
      <c r="DA6">
        <v>0</v>
      </c>
      <c r="DB6">
        <v>0</v>
      </c>
      <c r="DH6">
        <v>1411364.33</v>
      </c>
      <c r="DI6" t="s">
        <v>130</v>
      </c>
      <c r="DJ6">
        <v>0</v>
      </c>
      <c r="DK6">
        <v>0</v>
      </c>
      <c r="DL6">
        <v>11.36592987</v>
      </c>
      <c r="DM6">
        <v>150000</v>
      </c>
    </row>
    <row r="7" spans="1:117" x14ac:dyDescent="0.2">
      <c r="A7" t="s">
        <v>126</v>
      </c>
      <c r="B7" t="s">
        <v>127</v>
      </c>
      <c r="C7" t="s">
        <v>128</v>
      </c>
      <c r="D7" t="s">
        <v>129</v>
      </c>
      <c r="E7">
        <v>20240415</v>
      </c>
      <c r="F7" s="8" t="s">
        <v>147</v>
      </c>
      <c r="G7" t="s">
        <v>131</v>
      </c>
      <c r="H7" t="s">
        <v>148</v>
      </c>
      <c r="I7" t="s">
        <v>132</v>
      </c>
      <c r="J7" t="s">
        <v>149</v>
      </c>
      <c r="L7" t="s">
        <v>150</v>
      </c>
      <c r="M7" t="s">
        <v>151</v>
      </c>
      <c r="N7" t="s">
        <v>133</v>
      </c>
      <c r="O7" t="s">
        <v>134</v>
      </c>
      <c r="P7" t="s">
        <v>135</v>
      </c>
      <c r="Q7">
        <v>45</v>
      </c>
      <c r="S7" t="s">
        <v>128</v>
      </c>
      <c r="T7" t="s">
        <v>128</v>
      </c>
      <c r="U7" t="s">
        <v>128</v>
      </c>
      <c r="V7" t="s">
        <v>128</v>
      </c>
      <c r="Y7">
        <v>0</v>
      </c>
      <c r="Z7">
        <v>0</v>
      </c>
      <c r="AA7">
        <v>0</v>
      </c>
      <c r="AF7">
        <v>99</v>
      </c>
      <c r="AG7">
        <v>99</v>
      </c>
      <c r="AK7">
        <v>3</v>
      </c>
      <c r="AQ7">
        <v>0</v>
      </c>
      <c r="AR7">
        <v>0</v>
      </c>
      <c r="AS7">
        <v>1158</v>
      </c>
      <c r="AT7">
        <v>0</v>
      </c>
      <c r="AU7">
        <v>0</v>
      </c>
      <c r="AV7">
        <v>65.180880999999999</v>
      </c>
      <c r="AW7">
        <v>65.180880999999999</v>
      </c>
      <c r="AX7">
        <v>75479.460000000006</v>
      </c>
      <c r="AY7">
        <v>75479.460000000006</v>
      </c>
      <c r="AZ7">
        <v>75479.460000000006</v>
      </c>
      <c r="BA7">
        <v>75479.460000000006</v>
      </c>
      <c r="BB7">
        <v>0</v>
      </c>
      <c r="BC7">
        <v>0</v>
      </c>
      <c r="BD7">
        <v>0</v>
      </c>
      <c r="BE7">
        <v>0</v>
      </c>
      <c r="BF7">
        <v>76207.98</v>
      </c>
      <c r="BG7">
        <v>76207.98</v>
      </c>
      <c r="BH7">
        <v>728.52</v>
      </c>
      <c r="BI7">
        <v>728.52</v>
      </c>
      <c r="BJ7">
        <v>65.81</v>
      </c>
      <c r="BK7">
        <v>65.81</v>
      </c>
      <c r="BL7">
        <v>65.81</v>
      </c>
      <c r="BM7">
        <v>1</v>
      </c>
      <c r="BN7" t="s">
        <v>136</v>
      </c>
      <c r="BO7" t="s">
        <v>137</v>
      </c>
      <c r="BP7" t="s">
        <v>129</v>
      </c>
      <c r="BQ7" t="s">
        <v>129</v>
      </c>
      <c r="BR7" t="s">
        <v>138</v>
      </c>
      <c r="BS7">
        <v>0</v>
      </c>
      <c r="BT7">
        <v>0</v>
      </c>
      <c r="BU7">
        <v>0</v>
      </c>
      <c r="BW7">
        <v>91413</v>
      </c>
      <c r="BZ7" t="s">
        <v>129</v>
      </c>
      <c r="CA7">
        <v>1</v>
      </c>
      <c r="CC7" t="s">
        <v>129</v>
      </c>
      <c r="CT7">
        <v>0</v>
      </c>
      <c r="CV7">
        <v>0</v>
      </c>
      <c r="CX7">
        <v>0</v>
      </c>
      <c r="CZ7">
        <v>0</v>
      </c>
      <c r="DA7">
        <v>0</v>
      </c>
      <c r="DB7">
        <v>0</v>
      </c>
      <c r="DH7">
        <v>1411364.33</v>
      </c>
      <c r="DI7" t="s">
        <v>130</v>
      </c>
      <c r="DJ7">
        <v>0</v>
      </c>
      <c r="DK7">
        <v>0</v>
      </c>
      <c r="DL7">
        <v>5.3995965699999999</v>
      </c>
      <c r="DM7">
        <v>150000</v>
      </c>
    </row>
    <row r="8" spans="1:117" x14ac:dyDescent="0.2">
      <c r="A8" t="s">
        <v>126</v>
      </c>
      <c r="B8" t="s">
        <v>127</v>
      </c>
      <c r="C8" t="s">
        <v>128</v>
      </c>
      <c r="D8" t="s">
        <v>129</v>
      </c>
      <c r="E8">
        <v>20240415</v>
      </c>
      <c r="F8" t="s">
        <v>171</v>
      </c>
      <c r="G8" t="s">
        <v>131</v>
      </c>
      <c r="H8" t="s">
        <v>172</v>
      </c>
      <c r="I8" t="s">
        <v>132</v>
      </c>
      <c r="J8" t="s">
        <v>173</v>
      </c>
      <c r="L8" t="s">
        <v>174</v>
      </c>
      <c r="M8" t="s">
        <v>175</v>
      </c>
      <c r="N8" t="s">
        <v>133</v>
      </c>
      <c r="O8" t="s">
        <v>134</v>
      </c>
      <c r="P8" t="s">
        <v>135</v>
      </c>
      <c r="Q8">
        <v>45</v>
      </c>
      <c r="S8" t="s">
        <v>128</v>
      </c>
      <c r="T8" t="s">
        <v>128</v>
      </c>
      <c r="U8" t="s">
        <v>128</v>
      </c>
      <c r="V8" t="s">
        <v>128</v>
      </c>
      <c r="Y8">
        <v>0</v>
      </c>
      <c r="Z8">
        <v>0</v>
      </c>
      <c r="AA8">
        <v>0</v>
      </c>
      <c r="AF8">
        <v>99</v>
      </c>
      <c r="AG8">
        <v>99</v>
      </c>
      <c r="AK8">
        <v>1</v>
      </c>
      <c r="AQ8">
        <v>0</v>
      </c>
      <c r="AR8">
        <v>0</v>
      </c>
      <c r="AS8">
        <v>1142</v>
      </c>
      <c r="AT8">
        <v>0</v>
      </c>
      <c r="AU8">
        <v>0</v>
      </c>
      <c r="AV8">
        <v>45.77</v>
      </c>
      <c r="AW8">
        <v>45.77</v>
      </c>
      <c r="AX8">
        <v>52269.34</v>
      </c>
      <c r="AY8">
        <v>52269.34</v>
      </c>
      <c r="AZ8">
        <v>52269.34</v>
      </c>
      <c r="BA8">
        <v>52269.34</v>
      </c>
      <c r="BB8">
        <v>0</v>
      </c>
      <c r="BC8">
        <v>0</v>
      </c>
      <c r="BD8">
        <v>0</v>
      </c>
      <c r="BE8">
        <v>0</v>
      </c>
      <c r="BF8">
        <v>50350.78</v>
      </c>
      <c r="BG8">
        <v>50350.78</v>
      </c>
      <c r="BH8">
        <v>-1918.56</v>
      </c>
      <c r="BI8">
        <v>-1918.56</v>
      </c>
      <c r="BJ8">
        <v>44.09</v>
      </c>
      <c r="BK8">
        <v>44.09</v>
      </c>
      <c r="BL8">
        <v>44.09</v>
      </c>
      <c r="BM8">
        <v>1</v>
      </c>
      <c r="BN8" t="s">
        <v>136</v>
      </c>
      <c r="BO8" t="s">
        <v>137</v>
      </c>
      <c r="BP8" t="s">
        <v>129</v>
      </c>
      <c r="BQ8" t="s">
        <v>129</v>
      </c>
      <c r="BR8" t="s">
        <v>138</v>
      </c>
      <c r="BS8">
        <v>0</v>
      </c>
      <c r="BT8">
        <v>0</v>
      </c>
      <c r="BU8">
        <v>0</v>
      </c>
      <c r="BW8">
        <v>53312</v>
      </c>
      <c r="BZ8" t="s">
        <v>129</v>
      </c>
      <c r="CA8">
        <v>1</v>
      </c>
      <c r="CC8" t="s">
        <v>129</v>
      </c>
      <c r="CT8">
        <v>0</v>
      </c>
      <c r="CV8">
        <v>0</v>
      </c>
      <c r="CX8">
        <v>0</v>
      </c>
      <c r="CZ8">
        <v>0</v>
      </c>
      <c r="DA8">
        <v>0</v>
      </c>
      <c r="DB8">
        <v>0</v>
      </c>
      <c r="DH8">
        <v>1411364.33</v>
      </c>
      <c r="DI8" t="s">
        <v>130</v>
      </c>
      <c r="DJ8">
        <v>0</v>
      </c>
      <c r="DK8">
        <v>0</v>
      </c>
      <c r="DL8">
        <v>3.5675253300000001</v>
      </c>
      <c r="DM8">
        <v>150000</v>
      </c>
    </row>
    <row r="9" spans="1:117" x14ac:dyDescent="0.2">
      <c r="A9" t="s">
        <v>126</v>
      </c>
      <c r="B9" t="s">
        <v>127</v>
      </c>
      <c r="C9" t="s">
        <v>128</v>
      </c>
      <c r="D9" t="s">
        <v>129</v>
      </c>
      <c r="E9">
        <v>20240415</v>
      </c>
      <c r="F9" t="s">
        <v>152</v>
      </c>
      <c r="G9" t="s">
        <v>131</v>
      </c>
      <c r="H9" t="s">
        <v>153</v>
      </c>
      <c r="I9" t="s">
        <v>132</v>
      </c>
      <c r="J9" t="s">
        <v>154</v>
      </c>
      <c r="L9" t="s">
        <v>155</v>
      </c>
      <c r="M9" t="s">
        <v>184</v>
      </c>
      <c r="N9" t="s">
        <v>133</v>
      </c>
      <c r="O9" t="s">
        <v>134</v>
      </c>
      <c r="P9" t="s">
        <v>135</v>
      </c>
      <c r="Q9">
        <v>45</v>
      </c>
      <c r="S9" t="s">
        <v>128</v>
      </c>
      <c r="T9" t="s">
        <v>128</v>
      </c>
      <c r="U9" t="s">
        <v>128</v>
      </c>
      <c r="V9" t="s">
        <v>128</v>
      </c>
      <c r="Y9">
        <v>0</v>
      </c>
      <c r="Z9">
        <v>0</v>
      </c>
      <c r="AA9">
        <v>0</v>
      </c>
      <c r="AF9">
        <v>99</v>
      </c>
      <c r="AG9">
        <v>99</v>
      </c>
      <c r="AK9">
        <v>4</v>
      </c>
      <c r="AQ9">
        <v>0</v>
      </c>
      <c r="AR9">
        <v>0</v>
      </c>
      <c r="AS9">
        <v>10569</v>
      </c>
      <c r="AT9">
        <v>0</v>
      </c>
      <c r="AU9">
        <v>0</v>
      </c>
      <c r="AV9">
        <v>38.108955999999999</v>
      </c>
      <c r="AW9">
        <v>38.108955999999999</v>
      </c>
      <c r="AX9">
        <v>402773.56</v>
      </c>
      <c r="AY9">
        <v>402773.56</v>
      </c>
      <c r="AZ9">
        <v>402773.56</v>
      </c>
      <c r="BA9">
        <v>402773.56</v>
      </c>
      <c r="BB9">
        <v>0</v>
      </c>
      <c r="BC9">
        <v>0</v>
      </c>
      <c r="BD9">
        <v>0</v>
      </c>
      <c r="BE9">
        <v>0</v>
      </c>
      <c r="BF9">
        <v>391053</v>
      </c>
      <c r="BG9">
        <v>391053</v>
      </c>
      <c r="BH9">
        <v>-11720.56</v>
      </c>
      <c r="BI9">
        <v>-11720.56</v>
      </c>
      <c r="BJ9">
        <v>37</v>
      </c>
      <c r="BK9">
        <v>37</v>
      </c>
      <c r="BL9">
        <v>37</v>
      </c>
      <c r="BM9">
        <v>1</v>
      </c>
      <c r="BN9" t="s">
        <v>136</v>
      </c>
      <c r="BO9" t="s">
        <v>137</v>
      </c>
      <c r="BP9" t="s">
        <v>129</v>
      </c>
      <c r="BQ9" t="s">
        <v>129</v>
      </c>
      <c r="BR9" t="s">
        <v>138</v>
      </c>
      <c r="BS9">
        <v>0</v>
      </c>
      <c r="BT9">
        <v>0</v>
      </c>
      <c r="BU9">
        <v>0</v>
      </c>
      <c r="BW9">
        <v>91413</v>
      </c>
      <c r="BZ9" t="s">
        <v>129</v>
      </c>
      <c r="CA9">
        <v>1</v>
      </c>
      <c r="CC9" t="s">
        <v>129</v>
      </c>
      <c r="CT9">
        <v>0</v>
      </c>
      <c r="CV9">
        <v>0</v>
      </c>
      <c r="CX9">
        <v>0</v>
      </c>
      <c r="CZ9">
        <v>0</v>
      </c>
      <c r="DA9">
        <v>0</v>
      </c>
      <c r="DB9">
        <v>0</v>
      </c>
      <c r="DH9">
        <v>1411364.33</v>
      </c>
      <c r="DI9" t="s">
        <v>130</v>
      </c>
      <c r="DJ9">
        <v>0</v>
      </c>
      <c r="DK9">
        <v>0</v>
      </c>
      <c r="DL9">
        <v>27.707445320000001</v>
      </c>
      <c r="DM9">
        <v>150000</v>
      </c>
    </row>
    <row r="10" spans="1:117" x14ac:dyDescent="0.2">
      <c r="A10" t="s">
        <v>126</v>
      </c>
      <c r="B10" t="s">
        <v>127</v>
      </c>
      <c r="C10" t="s">
        <v>128</v>
      </c>
      <c r="D10" t="s">
        <v>129</v>
      </c>
      <c r="E10">
        <v>20240415</v>
      </c>
      <c r="F10" t="s">
        <v>177</v>
      </c>
      <c r="G10" t="s">
        <v>131</v>
      </c>
      <c r="H10" t="s">
        <v>178</v>
      </c>
      <c r="I10" t="s">
        <v>132</v>
      </c>
      <c r="J10" t="s">
        <v>179</v>
      </c>
      <c r="L10" t="s">
        <v>180</v>
      </c>
      <c r="M10" t="s">
        <v>181</v>
      </c>
      <c r="N10" t="s">
        <v>133</v>
      </c>
      <c r="O10" t="s">
        <v>134</v>
      </c>
      <c r="P10" t="s">
        <v>135</v>
      </c>
      <c r="Q10">
        <v>45</v>
      </c>
      <c r="S10" t="s">
        <v>128</v>
      </c>
      <c r="T10" t="s">
        <v>128</v>
      </c>
      <c r="U10" t="s">
        <v>128</v>
      </c>
      <c r="V10" t="s">
        <v>128</v>
      </c>
      <c r="Y10">
        <v>0</v>
      </c>
      <c r="Z10">
        <v>0</v>
      </c>
      <c r="AA10">
        <v>0</v>
      </c>
      <c r="AF10">
        <v>99</v>
      </c>
      <c r="AG10">
        <v>99</v>
      </c>
      <c r="AK10">
        <v>1</v>
      </c>
      <c r="AQ10">
        <v>0</v>
      </c>
      <c r="AR10">
        <v>0</v>
      </c>
      <c r="AS10">
        <v>5300</v>
      </c>
      <c r="AT10">
        <v>0</v>
      </c>
      <c r="AU10">
        <v>0</v>
      </c>
      <c r="AV10">
        <v>27.44</v>
      </c>
      <c r="AW10">
        <v>27.44</v>
      </c>
      <c r="AX10">
        <v>145432</v>
      </c>
      <c r="AY10">
        <v>145432</v>
      </c>
      <c r="AZ10">
        <v>145432</v>
      </c>
      <c r="BA10">
        <v>145432</v>
      </c>
      <c r="BB10">
        <v>0</v>
      </c>
      <c r="BC10">
        <v>0</v>
      </c>
      <c r="BD10">
        <v>0</v>
      </c>
      <c r="BE10">
        <v>0</v>
      </c>
      <c r="BF10">
        <v>143365</v>
      </c>
      <c r="BG10">
        <v>143365</v>
      </c>
      <c r="BH10">
        <v>-2067</v>
      </c>
      <c r="BI10">
        <v>-2067</v>
      </c>
      <c r="BJ10">
        <v>27.05</v>
      </c>
      <c r="BK10">
        <v>27.05</v>
      </c>
      <c r="BL10">
        <v>27.05</v>
      </c>
      <c r="BM10">
        <v>1</v>
      </c>
      <c r="BN10" t="s">
        <v>136</v>
      </c>
      <c r="BO10" t="s">
        <v>137</v>
      </c>
      <c r="BP10" t="s">
        <v>129</v>
      </c>
      <c r="BQ10" t="s">
        <v>129</v>
      </c>
      <c r="BR10" t="s">
        <v>138</v>
      </c>
      <c r="BS10">
        <v>0</v>
      </c>
      <c r="BT10">
        <v>0</v>
      </c>
      <c r="BU10">
        <v>0</v>
      </c>
      <c r="BW10">
        <v>161</v>
      </c>
      <c r="BZ10" t="s">
        <v>129</v>
      </c>
      <c r="CA10">
        <v>1</v>
      </c>
      <c r="CC10" t="s">
        <v>129</v>
      </c>
      <c r="CT10">
        <v>0</v>
      </c>
      <c r="CV10">
        <v>0</v>
      </c>
      <c r="CX10">
        <v>0</v>
      </c>
      <c r="CZ10">
        <v>0</v>
      </c>
      <c r="DA10">
        <v>0</v>
      </c>
      <c r="DB10">
        <v>0</v>
      </c>
      <c r="DH10">
        <v>1411364.33</v>
      </c>
      <c r="DI10" t="s">
        <v>130</v>
      </c>
      <c r="DJ10">
        <v>0</v>
      </c>
      <c r="DK10">
        <v>0</v>
      </c>
      <c r="DL10">
        <v>10.15790161</v>
      </c>
      <c r="DM10">
        <v>150000</v>
      </c>
    </row>
    <row r="11" spans="1:117" x14ac:dyDescent="0.2">
      <c r="A11" t="s">
        <v>126</v>
      </c>
      <c r="B11" t="s">
        <v>127</v>
      </c>
      <c r="C11" t="s">
        <v>128</v>
      </c>
      <c r="D11" t="s">
        <v>129</v>
      </c>
      <c r="E11">
        <v>20240415</v>
      </c>
      <c r="F11">
        <v>921910725</v>
      </c>
      <c r="G11" t="s">
        <v>131</v>
      </c>
      <c r="H11" t="s">
        <v>156</v>
      </c>
      <c r="I11" t="s">
        <v>132</v>
      </c>
      <c r="J11" t="s">
        <v>157</v>
      </c>
      <c r="L11" t="s">
        <v>158</v>
      </c>
      <c r="M11" t="s">
        <v>159</v>
      </c>
      <c r="N11" t="s">
        <v>133</v>
      </c>
      <c r="O11" t="s">
        <v>134</v>
      </c>
      <c r="P11" t="s">
        <v>135</v>
      </c>
      <c r="Q11">
        <v>45</v>
      </c>
      <c r="S11" t="s">
        <v>128</v>
      </c>
      <c r="T11" t="s">
        <v>128</v>
      </c>
      <c r="U11" t="s">
        <v>128</v>
      </c>
      <c r="V11" t="s">
        <v>128</v>
      </c>
      <c r="Y11">
        <v>0</v>
      </c>
      <c r="Z11">
        <v>0</v>
      </c>
      <c r="AA11">
        <v>0</v>
      </c>
      <c r="AF11">
        <v>99</v>
      </c>
      <c r="AG11">
        <v>99</v>
      </c>
      <c r="AK11">
        <v>3</v>
      </c>
      <c r="AQ11">
        <v>0</v>
      </c>
      <c r="AR11">
        <v>0</v>
      </c>
      <c r="AS11">
        <v>985</v>
      </c>
      <c r="AT11">
        <v>0</v>
      </c>
      <c r="AU11">
        <v>0</v>
      </c>
      <c r="AV11">
        <v>53.776364999999998</v>
      </c>
      <c r="AW11">
        <v>53.776364999999998</v>
      </c>
      <c r="AX11">
        <v>52969.72</v>
      </c>
      <c r="AY11">
        <v>52969.72</v>
      </c>
      <c r="AZ11">
        <v>52969.72</v>
      </c>
      <c r="BA11">
        <v>52969.72</v>
      </c>
      <c r="BB11">
        <v>0</v>
      </c>
      <c r="BC11">
        <v>0</v>
      </c>
      <c r="BD11">
        <v>0</v>
      </c>
      <c r="BE11">
        <v>0</v>
      </c>
      <c r="BF11">
        <v>54859.58</v>
      </c>
      <c r="BG11">
        <v>54859.58</v>
      </c>
      <c r="BH11">
        <v>1889.86</v>
      </c>
      <c r="BI11">
        <v>1889.86</v>
      </c>
      <c r="BJ11">
        <v>55.695</v>
      </c>
      <c r="BK11">
        <v>55.695</v>
      </c>
      <c r="BL11">
        <v>55.695</v>
      </c>
      <c r="BM11">
        <v>1</v>
      </c>
      <c r="BN11" t="s">
        <v>136</v>
      </c>
      <c r="BO11" t="s">
        <v>137</v>
      </c>
      <c r="BP11" t="s">
        <v>129</v>
      </c>
      <c r="BQ11" t="s">
        <v>129</v>
      </c>
      <c r="BR11" t="s">
        <v>138</v>
      </c>
      <c r="BS11">
        <v>0</v>
      </c>
      <c r="BT11">
        <v>0</v>
      </c>
      <c r="BU11">
        <v>0</v>
      </c>
      <c r="BW11">
        <v>91413</v>
      </c>
      <c r="BZ11" t="s">
        <v>129</v>
      </c>
      <c r="CA11">
        <v>1</v>
      </c>
      <c r="CC11" t="s">
        <v>129</v>
      </c>
      <c r="CT11">
        <v>0</v>
      </c>
      <c r="CV11">
        <v>0</v>
      </c>
      <c r="CX11">
        <v>0</v>
      </c>
      <c r="CZ11">
        <v>0</v>
      </c>
      <c r="DA11">
        <v>0</v>
      </c>
      <c r="DB11">
        <v>0</v>
      </c>
      <c r="DH11">
        <v>1411364.33</v>
      </c>
      <c r="DI11" t="s">
        <v>130</v>
      </c>
      <c r="DJ11">
        <v>0</v>
      </c>
      <c r="DK11">
        <v>0</v>
      </c>
      <c r="DL11">
        <v>3.8869892699999999</v>
      </c>
      <c r="DM11">
        <v>150000</v>
      </c>
    </row>
    <row r="12" spans="1:117" x14ac:dyDescent="0.2">
      <c r="A12" t="s">
        <v>126</v>
      </c>
      <c r="B12" t="s">
        <v>127</v>
      </c>
      <c r="C12" t="s">
        <v>128</v>
      </c>
      <c r="D12" t="s">
        <v>129</v>
      </c>
      <c r="E12">
        <v>20240415</v>
      </c>
      <c r="F12" t="s">
        <v>160</v>
      </c>
      <c r="M12" t="s">
        <v>161</v>
      </c>
      <c r="O12" t="s">
        <v>162</v>
      </c>
      <c r="P12" t="s">
        <v>134</v>
      </c>
      <c r="Q12" t="s">
        <v>163</v>
      </c>
      <c r="S12" t="s">
        <v>128</v>
      </c>
      <c r="T12" t="s">
        <v>128</v>
      </c>
      <c r="U12" t="s">
        <v>128</v>
      </c>
      <c r="V12" t="s">
        <v>128</v>
      </c>
      <c r="Y12">
        <v>0</v>
      </c>
      <c r="Z12">
        <v>0</v>
      </c>
      <c r="AA12">
        <v>0</v>
      </c>
      <c r="AF12" t="s">
        <v>164</v>
      </c>
      <c r="AG12" t="s">
        <v>164</v>
      </c>
      <c r="AK12">
        <v>0</v>
      </c>
      <c r="AQ12">
        <v>0</v>
      </c>
      <c r="AR12">
        <v>0</v>
      </c>
      <c r="AS12">
        <v>-9136.11</v>
      </c>
      <c r="AT12">
        <v>0</v>
      </c>
      <c r="AU12">
        <v>0</v>
      </c>
      <c r="AV12">
        <v>1</v>
      </c>
      <c r="AW12">
        <v>1</v>
      </c>
      <c r="AX12">
        <v>-9136.11</v>
      </c>
      <c r="AY12">
        <v>-9136.11</v>
      </c>
      <c r="AZ12">
        <v>-9136.11</v>
      </c>
      <c r="BA12">
        <v>-9136.11</v>
      </c>
      <c r="BB12">
        <v>0</v>
      </c>
      <c r="BC12">
        <v>0</v>
      </c>
      <c r="BD12">
        <v>0</v>
      </c>
      <c r="BE12">
        <v>0</v>
      </c>
      <c r="BF12">
        <v>-9136.11</v>
      </c>
      <c r="BG12">
        <v>-9136.11</v>
      </c>
      <c r="BH12">
        <v>0</v>
      </c>
      <c r="BI12">
        <v>0</v>
      </c>
      <c r="BJ12">
        <v>1</v>
      </c>
      <c r="BK12">
        <v>1</v>
      </c>
      <c r="BL12">
        <v>0</v>
      </c>
      <c r="BM12">
        <v>1</v>
      </c>
      <c r="BN12" t="s">
        <v>136</v>
      </c>
      <c r="BP12" t="s">
        <v>129</v>
      </c>
      <c r="BQ12" t="s">
        <v>129</v>
      </c>
      <c r="BR12" t="s">
        <v>165</v>
      </c>
      <c r="BS12">
        <v>0</v>
      </c>
      <c r="BT12">
        <v>0</v>
      </c>
      <c r="BU12">
        <v>0</v>
      </c>
      <c r="BZ12" t="s">
        <v>129</v>
      </c>
      <c r="CA12">
        <v>1</v>
      </c>
      <c r="CC12" t="s">
        <v>129</v>
      </c>
      <c r="CT12">
        <v>0</v>
      </c>
      <c r="CV12">
        <v>0</v>
      </c>
      <c r="CX12">
        <v>0</v>
      </c>
      <c r="CZ12">
        <v>0</v>
      </c>
      <c r="DA12">
        <v>0</v>
      </c>
      <c r="DB12">
        <v>0</v>
      </c>
      <c r="DH12">
        <v>1411364.33</v>
      </c>
      <c r="DI12" t="s">
        <v>130</v>
      </c>
      <c r="DJ12">
        <v>0</v>
      </c>
      <c r="DK12">
        <v>0</v>
      </c>
      <c r="DL12">
        <v>-0.64732471000000003</v>
      </c>
      <c r="DM12">
        <v>150000</v>
      </c>
    </row>
    <row r="19" spans="116:116" x14ac:dyDescent="0.2">
      <c r="DL19">
        <f>SUBTOTAL(109,Table1[PERCENT_OF_NETASSETS])</f>
        <v>96.30965166</v>
      </c>
    </row>
  </sheetData>
  <phoneticPr fontId="17" type="noConversion"/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A68F9-7E73-4D57-8FF0-D9FB422C79E7}">
  <dimension ref="A2:I50"/>
  <sheetViews>
    <sheetView tabSelected="1" workbookViewId="0">
      <selection activeCell="C19" sqref="C19"/>
    </sheetView>
  </sheetViews>
  <sheetFormatPr baseColWidth="10" defaultColWidth="9.140625" defaultRowHeight="12.75" x14ac:dyDescent="0.2"/>
  <cols>
    <col min="1" max="1" width="38.42578125" bestFit="1" customWidth="1"/>
    <col min="2" max="2" width="5.7109375" bestFit="1" customWidth="1"/>
    <col min="3" max="3" width="8.85546875" customWidth="1"/>
    <col min="4" max="4" width="67.5703125" customWidth="1"/>
    <col min="5" max="5" width="10.5703125" bestFit="1" customWidth="1"/>
    <col min="6" max="6" width="13.85546875" bestFit="1" customWidth="1"/>
    <col min="7" max="7" width="10.5703125" bestFit="1" customWidth="1"/>
    <col min="8" max="8" width="11.42578125" bestFit="1" customWidth="1"/>
    <col min="9" max="9" width="11.7109375" bestFit="1" customWidth="1"/>
  </cols>
  <sheetData>
    <row r="2" spans="1:9" s="2" customFormat="1" x14ac:dyDescent="0.2">
      <c r="A2" s="7" t="s">
        <v>117</v>
      </c>
      <c r="B2" s="7" t="s">
        <v>118</v>
      </c>
      <c r="C2" s="7" t="s">
        <v>119</v>
      </c>
      <c r="D2" s="7" t="s">
        <v>120</v>
      </c>
      <c r="E2" s="7" t="s">
        <v>131</v>
      </c>
      <c r="F2" s="7" t="s">
        <v>125</v>
      </c>
      <c r="G2" s="7" t="s">
        <v>121</v>
      </c>
      <c r="H2" s="7" t="s">
        <v>122</v>
      </c>
      <c r="I2" s="7" t="s">
        <v>123</v>
      </c>
    </row>
    <row r="3" spans="1:9" x14ac:dyDescent="0.2">
      <c r="A3" t="str">
        <f>IF(Sheet1!B$2="Y7AZ","IMGP RBA Responsible Global Allocation ETF","")</f>
        <v>IMGP RBA Responsible Global Allocation ETF</v>
      </c>
      <c r="B3" t="str">
        <f>IF(Sheet1!B$2="Y7AZ","IRBA","")</f>
        <v>IRBA</v>
      </c>
      <c r="C3">
        <f>IF(Sheet1!$E$2&gt;0,Sheet1!E2,"")</f>
        <v>20240423</v>
      </c>
      <c r="D3" t="s">
        <v>124</v>
      </c>
      <c r="H3" s="6">
        <f>Table1[[#This Row],[TOT_NAV_AMT]]</f>
        <v>6.69</v>
      </c>
    </row>
    <row r="4" spans="1:9" x14ac:dyDescent="0.2">
      <c r="A4" t="str">
        <f>IF(Sheet1!B$2="Y7AZ","IMGP RBA Responsible Global Allocation ETF","")</f>
        <v>IMGP RBA Responsible Global Allocation ETF</v>
      </c>
      <c r="B4" t="str">
        <f>IF(Sheet1!B$2="Y7AZ","IRBA","")</f>
        <v>IRBA</v>
      </c>
      <c r="C4">
        <f>IF(Sheet1!$E$2&gt;0,Sheet1!E2,"")</f>
        <v>20240423</v>
      </c>
      <c r="D4" t="str">
        <f>IF(Sheet1!$E2&gt;0,Sheet1!M2,"")</f>
        <v>NET OTHER ASSETS</v>
      </c>
      <c r="G4">
        <f>IF(Sheet1!$E2&gt;0,Sheet1!AS2,"")</f>
        <v>0</v>
      </c>
      <c r="H4" s="5">
        <f>IF(Sheet1!$E2&gt;0,Sheet1!BG2,"")</f>
        <v>0</v>
      </c>
      <c r="I4" s="3" t="e">
        <f>IF(Sheet1!$E2&gt;0,Sheet1!DL2/100,"")</f>
        <v>#VALUE!</v>
      </c>
    </row>
    <row r="5" spans="1:9" x14ac:dyDescent="0.2">
      <c r="A5" t="str">
        <f>IF(Sheet1!B3="Y7AZ","IMGP RBA Responsible Global Allocation ETF","")</f>
        <v>IMGP RBA Responsible Global Allocation ETF</v>
      </c>
      <c r="B5" t="str">
        <f>IF(Sheet1!B3="Y7AZ","IRBA","")</f>
        <v>IRBA</v>
      </c>
      <c r="C5">
        <f>IF(Sheet1!$E3&gt;0,Sheet1!E3,"")</f>
        <v>20240423</v>
      </c>
      <c r="D5" t="str">
        <f>IF(Sheet1!$E3&gt;0,Sheet1!M3,"")</f>
        <v>US DOLLAR</v>
      </c>
      <c r="E5" t="str">
        <f>IF(Sheet1!$E3&gt;0,Sheet1!F3,"")</f>
        <v>999USDZ92</v>
      </c>
      <c r="F5">
        <f>IF(Sheet1!$E3&gt;0,Sheet1!L3,"")</f>
        <v>0</v>
      </c>
      <c r="G5" s="4">
        <f>IF(Sheet1!$E3&gt;0,Sheet1!AS3,"")</f>
        <v>-17503.689999999999</v>
      </c>
      <c r="H5" s="6">
        <f>IF(Sheet1!$E3&gt;0,Sheet1!BG3,"")</f>
        <v>-17503.689999999999</v>
      </c>
      <c r="I5" s="3" t="e">
        <f>IF(Sheet1!$E3&gt;0,Sheet1!DL3/100,"")</f>
        <v>#VALUE!</v>
      </c>
    </row>
    <row r="6" spans="1:9" x14ac:dyDescent="0.2">
      <c r="A6" t="str">
        <f>IF(Sheet1!B4="Y7AZ","IMGP RBA Responsible Global Allocation ETF","")</f>
        <v>IMGP RBA Responsible Global Allocation ETF</v>
      </c>
      <c r="B6" t="str">
        <f>IF(Sheet1!B4="Y7AZ","IRBA","")</f>
        <v>IRBA</v>
      </c>
      <c r="C6">
        <f>IF(Sheet1!$E4&gt;0,Sheet1!E4,"")</f>
        <v>20240415</v>
      </c>
      <c r="D6" t="str">
        <f>IF(Sheet1!$E4&gt;0,Sheet1!M4,"")</f>
        <v>ISHARES MSCI GLOBAL SUSTAINABL ISH MSCI GLOB SUST DEVE GOAL</v>
      </c>
      <c r="E6" s="9" t="str">
        <f>IF(Sheet1!$E4&gt;0,Sheet1!F4,"")</f>
        <v>46435G532</v>
      </c>
      <c r="F6" t="str">
        <f>IF(Sheet1!$E4&gt;0,Sheet1!L4,"")</f>
        <v>SDG</v>
      </c>
      <c r="G6" s="4">
        <f>IF(Sheet1!$E4&gt;0,Sheet1!AS4,"")</f>
        <v>1376</v>
      </c>
      <c r="H6" s="6">
        <f>IF(Sheet1!$E4&gt;0,Sheet1!BG4,"")</f>
        <v>104342.08</v>
      </c>
      <c r="I6" s="3">
        <f>IF(Sheet1!$E4&gt;0,Sheet1!DL4/100,"")</f>
        <v>7.3929939799999997E-2</v>
      </c>
    </row>
    <row r="7" spans="1:9" x14ac:dyDescent="0.2">
      <c r="A7" t="str">
        <f>IF(Sheet1!B5="Y7AZ","IMGP RBA Responsible Global Allocation ETF","")</f>
        <v>IMGP RBA Responsible Global Allocation ETF</v>
      </c>
      <c r="B7" t="str">
        <f>IF(Sheet1!B5="Y7AZ","IRBA","")</f>
        <v>IRBA</v>
      </c>
      <c r="C7">
        <f>IF(Sheet1!$E5&gt;0,Sheet1!E5,"")</f>
        <v>20240415</v>
      </c>
      <c r="D7" t="str">
        <f>IF(Sheet1!$E5&gt;0,Sheet1!M5,"")</f>
        <v>ISHARES ESG AWARE U.S. AGGREGA ISHARES ESG AWARE US AGGREGA</v>
      </c>
      <c r="E7" s="9" t="str">
        <f>IF(Sheet1!$E5&gt;0,Sheet1!F5,"")</f>
        <v>46435U549</v>
      </c>
      <c r="F7" t="str">
        <f>IF(Sheet1!$E5&gt;0,Sheet1!L5,"")</f>
        <v>EAGG</v>
      </c>
      <c r="G7" s="4">
        <f>IF(Sheet1!$E5&gt;0,Sheet1!AS5,"")</f>
        <v>8409</v>
      </c>
      <c r="H7" s="6">
        <f>IF(Sheet1!$E5&gt;0,Sheet1!BG5,"")</f>
        <v>387823.08</v>
      </c>
      <c r="I7" s="3">
        <f>IF(Sheet1!$E5&gt;0,Sheet1!DL5/100,"")</f>
        <v>0.27478594420000002</v>
      </c>
    </row>
    <row r="8" spans="1:9" x14ac:dyDescent="0.2">
      <c r="A8" t="str">
        <f>IF(Sheet1!B6="Y7AZ","IMGP RBA Responsible Global Allocation ETF","")</f>
        <v>IMGP RBA Responsible Global Allocation ETF</v>
      </c>
      <c r="B8" t="str">
        <f>IF(Sheet1!B6="Y7AZ","IRBA","")</f>
        <v>IRBA</v>
      </c>
      <c r="C8">
        <f>IF(Sheet1!$E6&gt;0,Sheet1!E6,"")</f>
        <v>20240415</v>
      </c>
      <c r="D8" t="str">
        <f>IF(Sheet1!$E6&gt;0,Sheet1!M6,"")</f>
        <v>ISHARES ESG AWARE MSCI USA SMA ISHARES ESG AWARE MSCI USA S</v>
      </c>
      <c r="E8" s="9" t="str">
        <f>IF(Sheet1!$E6&gt;0,Sheet1!F6,"")</f>
        <v>46435U663</v>
      </c>
      <c r="F8" t="str">
        <f>IF(Sheet1!$E6&gt;0,Sheet1!L6,"")</f>
        <v>ESML</v>
      </c>
      <c r="G8" s="4">
        <f>IF(Sheet1!$E6&gt;0,Sheet1!AS6,"")</f>
        <v>4217</v>
      </c>
      <c r="H8" s="6">
        <f>IF(Sheet1!$E6&gt;0,Sheet1!BG6,"")</f>
        <v>160414.68</v>
      </c>
      <c r="I8" s="3">
        <f>IF(Sheet1!$E6&gt;0,Sheet1!DL6/100,"")</f>
        <v>0.11365929870000001</v>
      </c>
    </row>
    <row r="9" spans="1:9" x14ac:dyDescent="0.2">
      <c r="A9" t="str">
        <f>IF(Sheet1!B7="Y7AZ","IMGP RBA Responsible Global Allocation ETF","")</f>
        <v>IMGP RBA Responsible Global Allocation ETF</v>
      </c>
      <c r="B9" t="str">
        <f>IF(Sheet1!B7="Y7AZ","IRBA","")</f>
        <v>IRBA</v>
      </c>
      <c r="C9">
        <f>IF(Sheet1!$E7&gt;0,Sheet1!E7,"")</f>
        <v>20240415</v>
      </c>
      <c r="D9" t="str">
        <f>IF(Sheet1!$E7&gt;0,Sheet1!M7,"")</f>
        <v>ISHARES ESG ADVANCED MSCI EAFE ISHARES ESG ADVANC MSCI EAFE</v>
      </c>
      <c r="E9" s="9" t="str">
        <f>IF(Sheet1!$E7&gt;0,Sheet1!F7,"")</f>
        <v>46436E759</v>
      </c>
      <c r="F9" t="str">
        <f>IF(Sheet1!$E7&gt;0,Sheet1!L7,"")</f>
        <v>DMXF</v>
      </c>
      <c r="G9" s="4">
        <f>IF(Sheet1!$E7&gt;0,Sheet1!AS7,"")</f>
        <v>1158</v>
      </c>
      <c r="H9" s="6">
        <f>IF(Sheet1!$E7&gt;0,Sheet1!BG7,"")</f>
        <v>76207.98</v>
      </c>
      <c r="I9" s="3">
        <f>IF(Sheet1!$E7&gt;0,Sheet1!DL7/100,"")</f>
        <v>5.3995965700000002E-2</v>
      </c>
    </row>
    <row r="10" spans="1:9" x14ac:dyDescent="0.2">
      <c r="A10" t="str">
        <f>IF(Sheet1!B8="Y7AZ","IMGP RBA Responsible Global Allocation ETF","")</f>
        <v>IMGP RBA Responsible Global Allocation ETF</v>
      </c>
      <c r="B10" t="str">
        <f>IF(Sheet1!B8="Y7AZ","IRBA","")</f>
        <v>IRBA</v>
      </c>
      <c r="C10">
        <f>IF(Sheet1!$E8&gt;0,Sheet1!E8,"")</f>
        <v>20240415</v>
      </c>
      <c r="D10" t="str">
        <f>IF(Sheet1!$E8&gt;0,Sheet1!M8,"")</f>
        <v>JANUS HENDERSON MORTGAGE BACKE JANUS HENDERSON MORTG BACKED</v>
      </c>
      <c r="E10" s="9" t="str">
        <f>IF(Sheet1!$E8&gt;0,Sheet1!F8,"")</f>
        <v>47103U852</v>
      </c>
      <c r="F10" t="str">
        <f>IF(Sheet1!$E8&gt;0,Sheet1!L8,"")</f>
        <v>JMBS</v>
      </c>
      <c r="G10" s="4">
        <f>IF(Sheet1!$E8&gt;0,Sheet1!AS8,"")</f>
        <v>1142</v>
      </c>
      <c r="H10" s="6">
        <f>IF(Sheet1!$E8&gt;0,Sheet1!BG8,"")</f>
        <v>50350.78</v>
      </c>
      <c r="I10" s="3">
        <f>IF(Sheet1!$E8&gt;0,Sheet1!DL8/100,"")</f>
        <v>3.5675253300000001E-2</v>
      </c>
    </row>
    <row r="11" spans="1:9" x14ac:dyDescent="0.2">
      <c r="A11" t="str">
        <f>IF(Sheet1!B9="Y7AZ","IMGP RBA Responsible Global Allocation ETF","")</f>
        <v>IMGP RBA Responsible Global Allocation ETF</v>
      </c>
      <c r="B11" t="str">
        <f>IF(Sheet1!B9="Y7AZ","IRBA","")</f>
        <v>IRBA</v>
      </c>
      <c r="C11">
        <f>IF(Sheet1!$E9&gt;0,Sheet1!E9,"")</f>
        <v>20240415</v>
      </c>
      <c r="D11" t="str">
        <f>IF(Sheet1!$E9&gt;0,Sheet1!M9,"")</f>
        <v>NUVEEN ESG LARGE CAP VALUE ETF NUVEEN ESG LARGE CAP VAL ETF</v>
      </c>
      <c r="E11" s="9" t="str">
        <f>IF(Sheet1!$E9&gt;0,Sheet1!F9,"")</f>
        <v>67092P300</v>
      </c>
      <c r="F11" t="str">
        <f>IF(Sheet1!$E9&gt;0,Sheet1!L9,"")</f>
        <v>NULV</v>
      </c>
      <c r="G11" s="4">
        <f>IF(Sheet1!$E9&gt;0,Sheet1!AS9,"")</f>
        <v>10569</v>
      </c>
      <c r="H11" s="6">
        <f>IF(Sheet1!$E9&gt;0,Sheet1!BG9,"")</f>
        <v>391053</v>
      </c>
      <c r="I11" s="3">
        <f>IF(Sheet1!$E9&gt;0,Sheet1!DL9/100,"")</f>
        <v>0.27707445320000001</v>
      </c>
    </row>
    <row r="12" spans="1:9" x14ac:dyDescent="0.2">
      <c r="A12" t="str">
        <f>IF(Sheet1!B10="Y7AZ","IMGP RBA Responsible Global Allocation ETF","")</f>
        <v>IMGP RBA Responsible Global Allocation ETF</v>
      </c>
      <c r="B12" t="str">
        <f>IF(Sheet1!B10="Y7AZ","IRBA","")</f>
        <v>IRBA</v>
      </c>
      <c r="C12">
        <f>IF(Sheet1!$E10&gt;0,Sheet1!E10,"")</f>
        <v>20240415</v>
      </c>
      <c r="D12" t="str">
        <f>IF(Sheet1!$E10&gt;0,Sheet1!M10,"")</f>
        <v>NUVEEN ESG EMERGING MARKETS EQ NUVEEN ESG EMERGING MARKETS</v>
      </c>
      <c r="E12" s="9" t="str">
        <f>IF(Sheet1!$E10&gt;0,Sheet1!F10,"")</f>
        <v>67092P888</v>
      </c>
      <c r="F12" t="str">
        <f>IF(Sheet1!$E10&gt;0,Sheet1!L10,"")</f>
        <v>NUEM</v>
      </c>
      <c r="G12" s="4">
        <f>IF(Sheet1!$E10&gt;0,Sheet1!AS10,"")</f>
        <v>5300</v>
      </c>
      <c r="H12" s="6">
        <f>IF(Sheet1!$E10&gt;0,Sheet1!BG10,"")</f>
        <v>143365</v>
      </c>
      <c r="I12" s="3">
        <f>IF(Sheet1!$E10&gt;0,Sheet1!DL10/100,"")</f>
        <v>0.1015790161</v>
      </c>
    </row>
    <row r="13" spans="1:9" x14ac:dyDescent="0.2">
      <c r="A13" t="str">
        <f>IF(Sheet1!B11="Y7AZ","IMGP RBA Responsible Global Allocation ETF","")</f>
        <v>IMGP RBA Responsible Global Allocation ETF</v>
      </c>
      <c r="B13" t="str">
        <f>IF(Sheet1!B11="Y7AZ","IRBA","")</f>
        <v>IRBA</v>
      </c>
      <c r="C13">
        <f>IF(Sheet1!$E11&gt;0,Sheet1!E11,"")</f>
        <v>20240415</v>
      </c>
      <c r="D13" t="str">
        <f>IF(Sheet1!$E11&gt;0,Sheet1!M11,"")</f>
        <v>VANGUARD ESG INTERNATIONAL STO VANGUARD ESG INTL STOCK ETF</v>
      </c>
      <c r="E13" s="9">
        <f>IF(Sheet1!$E11&gt;0,Sheet1!F11,"")</f>
        <v>921910725</v>
      </c>
      <c r="F13" t="str">
        <f>IF(Sheet1!$E11&gt;0,Sheet1!L11,"")</f>
        <v>VSGX</v>
      </c>
      <c r="G13" s="4">
        <f>IF(Sheet1!$E11&gt;0,Sheet1!AS11,"")</f>
        <v>985</v>
      </c>
      <c r="H13" s="6">
        <f>IF(Sheet1!$E11&gt;0,Sheet1!BG11,"")</f>
        <v>54859.58</v>
      </c>
      <c r="I13" s="3">
        <f>IF(Sheet1!$E11&gt;0,Sheet1!DL11/100,"")</f>
        <v>3.8869892699999999E-2</v>
      </c>
    </row>
    <row r="14" spans="1:9" x14ac:dyDescent="0.2">
      <c r="A14" t="str">
        <f>IF(Sheet1!B12="Y7AZ","IMGP RBA Responsible Global Allocation ETF","")</f>
        <v>IMGP RBA Responsible Global Allocation ETF</v>
      </c>
      <c r="B14" t="str">
        <f>IF(Sheet1!B12="Y7AZ","IRBA","")</f>
        <v>IRBA</v>
      </c>
      <c r="C14">
        <f>IF(Sheet1!$E12&gt;0,Sheet1!E12,"")</f>
        <v>20240415</v>
      </c>
      <c r="D14" t="str">
        <f>IF(Sheet1!$E12&gt;0,Sheet1!M12,"")</f>
        <v>US DOLLAR</v>
      </c>
      <c r="E14" s="9" t="str">
        <f>IF(Sheet1!$E12&gt;0,Sheet1!F12,"")</f>
        <v>999USDZ92</v>
      </c>
      <c r="F14">
        <f>IF(Sheet1!$E12&gt;0,Sheet1!L12,"")</f>
        <v>0</v>
      </c>
      <c r="G14" s="4">
        <f>IF(Sheet1!$E12&gt;0,Sheet1!AS12,"")</f>
        <v>-9136.11</v>
      </c>
      <c r="H14" s="6">
        <f>IF(Sheet1!$E12&gt;0,Sheet1!BG12,"")</f>
        <v>-9136.11</v>
      </c>
      <c r="I14" s="3">
        <f>IF(Sheet1!$E12&gt;0,Sheet1!DL12/100,"")</f>
        <v>-6.4732471000000001E-3</v>
      </c>
    </row>
    <row r="15" spans="1:9" x14ac:dyDescent="0.2">
      <c r="A15" t="str">
        <f>IF(Sheet1!B13="Y7AZ","IMGP RBA Responsible Global Allocation ETF","")</f>
        <v/>
      </c>
      <c r="B15" t="str">
        <f>IF(Sheet1!B13="Y7AZ","IRBA","")</f>
        <v/>
      </c>
      <c r="C15" t="str">
        <f>IF(Sheet1!$E13&gt;0,Sheet1!E13,"")</f>
        <v/>
      </c>
      <c r="D15" t="str">
        <f>IF(Sheet1!$E13&gt;0,Sheet1!M13,"")</f>
        <v/>
      </c>
      <c r="F15" t="str">
        <f>IF(Sheet1!$E13&gt;0,Sheet1!L13,"")</f>
        <v/>
      </c>
      <c r="G15" s="4" t="str">
        <f>IF(Sheet1!$E13&gt;0,Sheet1!AS13,"")</f>
        <v/>
      </c>
      <c r="H15" s="6" t="str">
        <f>IF(Sheet1!$E13&gt;0,Sheet1!BG13,"")</f>
        <v/>
      </c>
      <c r="I15" s="3" t="str">
        <f>IF(Sheet1!$E13&gt;0,Sheet1!DL13/100,"")</f>
        <v/>
      </c>
    </row>
    <row r="16" spans="1:9" x14ac:dyDescent="0.2">
      <c r="A16" t="str">
        <f>IF(Sheet1!B14="Y7AZ","IMGP RBA Responsible Global Allocation ETF","")</f>
        <v/>
      </c>
      <c r="B16" t="str">
        <f>IF(Sheet1!B14="Y7AZ","IRBA","")</f>
        <v/>
      </c>
      <c r="C16" t="str">
        <f>IF(Sheet1!$E14&gt;0,Sheet1!E14,"")</f>
        <v/>
      </c>
      <c r="D16" t="str">
        <f>IF(Sheet1!$E14&gt;0,Sheet1!M14,"")</f>
        <v/>
      </c>
      <c r="F16" t="str">
        <f>IF(Sheet1!$E14&gt;0,Sheet1!L14,"")</f>
        <v/>
      </c>
      <c r="G16" s="4" t="str">
        <f>IF(Sheet1!$E14&gt;0,Sheet1!AS14,"")</f>
        <v/>
      </c>
      <c r="H16" s="6" t="str">
        <f>IF(Sheet1!$E14&gt;0,Sheet1!BG14,"")</f>
        <v/>
      </c>
      <c r="I16" s="3" t="str">
        <f>IF(Sheet1!$E14&gt;0,Sheet1!DL14/100,"")</f>
        <v/>
      </c>
    </row>
    <row r="17" spans="1:9" x14ac:dyDescent="0.2">
      <c r="A17" t="str">
        <f>IF(Sheet1!B15="Y7AZ","IMGP RBA Responsible Global Allocation ETF","")</f>
        <v/>
      </c>
      <c r="B17" t="str">
        <f>IF(Sheet1!B15="Y7AZ","IRBA","")</f>
        <v/>
      </c>
      <c r="C17" t="str">
        <f>IF(Sheet1!$E15&gt;0,Sheet1!E15,"")</f>
        <v/>
      </c>
      <c r="D17" t="str">
        <f>IF(Sheet1!$E15&gt;0,Sheet1!M15,"")</f>
        <v/>
      </c>
      <c r="F17" t="str">
        <f>IF(Sheet1!$E15&gt;0,Sheet1!L15,"")</f>
        <v/>
      </c>
      <c r="G17" s="4" t="str">
        <f>IF(Sheet1!$E15&gt;0,Sheet1!AS15,"")</f>
        <v/>
      </c>
      <c r="H17" s="6" t="str">
        <f>IF(Sheet1!$E15&gt;0,Sheet1!BG15,"")</f>
        <v/>
      </c>
      <c r="I17" s="3" t="str">
        <f>IF(Sheet1!$E15&gt;0,Sheet1!DL15/100,"")</f>
        <v/>
      </c>
    </row>
    <row r="18" spans="1:9" x14ac:dyDescent="0.2">
      <c r="A18" t="str">
        <f>IF(Sheet1!B16="Y7AZ","IMGP RBA Responsible Global Allocation ETF","")</f>
        <v/>
      </c>
      <c r="B18" t="str">
        <f>IF(Sheet1!B16="Y7AZ","IRBA","")</f>
        <v/>
      </c>
      <c r="C18" t="str">
        <f>IF(Sheet1!$E16&gt;0,Sheet1!E16,"")</f>
        <v/>
      </c>
      <c r="D18" t="str">
        <f>IF(Sheet1!$E16&gt;0,Sheet1!M16,"")</f>
        <v/>
      </c>
      <c r="G18" s="4" t="str">
        <f>IF(Sheet1!$E16&gt;0,Sheet1!AS16,"")</f>
        <v/>
      </c>
      <c r="H18" s="6" t="str">
        <f>IF(Sheet1!$E16&gt;0,Sheet1!BG16,"")</f>
        <v/>
      </c>
      <c r="I18" s="3" t="str">
        <f>IF(Sheet1!$E16&gt;0,Sheet1!DL16/100,"")</f>
        <v/>
      </c>
    </row>
    <row r="19" spans="1:9" x14ac:dyDescent="0.2">
      <c r="A19" t="str">
        <f>IF(Sheet1!B17="Y7AZ","IMGP RBA Responsible Global Allocation ETF","")</f>
        <v/>
      </c>
      <c r="B19" t="str">
        <f>IF(Sheet1!B17="Y7AZ","IRBA","")</f>
        <v/>
      </c>
      <c r="C19" t="str">
        <f>IF(Sheet1!$E17&gt;0,Sheet1!E17,"")</f>
        <v/>
      </c>
      <c r="D19" t="str">
        <f>IF(Sheet1!$E17&gt;0,Sheet1!M17,"")</f>
        <v/>
      </c>
      <c r="G19" s="4" t="str">
        <f>IF(Sheet1!$E17&gt;0,Sheet1!AS17,"")</f>
        <v/>
      </c>
      <c r="H19" s="6" t="str">
        <f>IF(Sheet1!$E17&gt;0,Sheet1!BG17,"")</f>
        <v/>
      </c>
      <c r="I19" s="3" t="str">
        <f>IF(Sheet1!$E17&gt;0,Sheet1!DL17/100,"")</f>
        <v/>
      </c>
    </row>
    <row r="20" spans="1:9" x14ac:dyDescent="0.2">
      <c r="A20" t="str">
        <f>IF(Sheet1!B18="Y7AZ","IMGP RBA Responsible Global Allocation ETF","")</f>
        <v/>
      </c>
      <c r="B20" t="str">
        <f>IF(Sheet1!B18="Y7AZ","IRBA","")</f>
        <v/>
      </c>
      <c r="C20" t="str">
        <f>IF(Sheet1!$E18&gt;0,Sheet1!E18,"")</f>
        <v/>
      </c>
      <c r="D20" t="str">
        <f>IF(Sheet1!$E18&gt;0,Sheet1!M18,"")</f>
        <v/>
      </c>
      <c r="G20" s="4" t="str">
        <f>IF(Sheet1!$E18&gt;0,Sheet1!AS18,"")</f>
        <v/>
      </c>
      <c r="H20" s="5"/>
      <c r="I20" s="3" t="str">
        <f>IF(Sheet1!$E18&gt;0,Sheet1!DL18,"")</f>
        <v/>
      </c>
    </row>
    <row r="21" spans="1:9" x14ac:dyDescent="0.2">
      <c r="A21" t="str">
        <f>IF(Sheet1!B19="Y7AZ","IMGP RBA Responsible Global Allocation ETF","")</f>
        <v/>
      </c>
      <c r="B21" t="str">
        <f>IF(Sheet1!B19="Y7AZ","IRBA","")</f>
        <v/>
      </c>
      <c r="C21" t="str">
        <f>IF(Sheet1!$E19&gt;0,Sheet1!E19,"")</f>
        <v/>
      </c>
      <c r="D21" t="str">
        <f>IF(Sheet1!$E19&gt;0,Sheet1!M19,"")</f>
        <v/>
      </c>
      <c r="G21" s="4" t="str">
        <f>IF(Sheet1!$E19&gt;0,Sheet1!AS19,"")</f>
        <v/>
      </c>
      <c r="H21" s="5" t="str">
        <f>IF(Sheet1!$E19&gt;0,Sheet1!BG19,"")</f>
        <v/>
      </c>
      <c r="I21" s="3" t="str">
        <f>IF(Sheet1!$E19&gt;0,Sheet1!DL19,"")</f>
        <v/>
      </c>
    </row>
    <row r="22" spans="1:9" x14ac:dyDescent="0.2">
      <c r="A22" t="str">
        <f>IF(Sheet1!B20="Y7AZ","IMGP RBA Responsible Global Allocation ETF","")</f>
        <v/>
      </c>
      <c r="B22" t="str">
        <f>IF(Sheet1!B20="Y7AZ","IRBA","")</f>
        <v/>
      </c>
      <c r="C22" t="str">
        <f>IF(Sheet1!$E20&gt;0,Sheet1!E20,"")</f>
        <v/>
      </c>
      <c r="D22" t="str">
        <f>IF(Sheet1!$E20&gt;0,Sheet1!M20,"")</f>
        <v/>
      </c>
      <c r="G22" s="4" t="str">
        <f>IF(Sheet1!$E20&gt;0,Sheet1!AS20,"")</f>
        <v/>
      </c>
      <c r="H22" s="5" t="str">
        <f>IF(Sheet1!$E20&gt;0,Sheet1!BG20,"")</f>
        <v/>
      </c>
      <c r="I22" s="3" t="str">
        <f>IF(Sheet1!$E20&gt;0,Sheet1!DL20,"")</f>
        <v/>
      </c>
    </row>
    <row r="23" spans="1:9" x14ac:dyDescent="0.2">
      <c r="A23" t="str">
        <f>IF(Sheet1!B21="Y7AZ","IMGP RBA Responsible Global Allocation ETF","")</f>
        <v/>
      </c>
      <c r="B23" t="str">
        <f>IF(Sheet1!B21="Y7AZ","IRBA","")</f>
        <v/>
      </c>
      <c r="C23" t="str">
        <f>IF(Sheet1!$E21&gt;0,Sheet1!E21,"")</f>
        <v/>
      </c>
      <c r="D23" t="str">
        <f>IF(Sheet1!$E21&gt;0,Sheet1!M21,"")</f>
        <v/>
      </c>
      <c r="G23" s="4" t="str">
        <f>IF(Sheet1!$E21&gt;0,Sheet1!AS21,"")</f>
        <v/>
      </c>
      <c r="H23" s="5" t="str">
        <f>IF(Sheet1!$E21&gt;0,Sheet1!BG21,"")</f>
        <v/>
      </c>
      <c r="I23" s="3" t="str">
        <f>IF(Sheet1!$E21&gt;0,Sheet1!DL21,"")</f>
        <v/>
      </c>
    </row>
    <row r="24" spans="1:9" x14ac:dyDescent="0.2">
      <c r="A24" t="str">
        <f>IF(Sheet1!B22="Y7AZ","IMGP RBA Responsible Global Allocation ETF","")</f>
        <v/>
      </c>
      <c r="B24" t="str">
        <f>IF(Sheet1!B22="Y7AZ","IRBA","")</f>
        <v/>
      </c>
      <c r="C24" t="str">
        <f>IF(Sheet1!$E22&gt;0,Sheet1!E22,"")</f>
        <v/>
      </c>
      <c r="D24" t="str">
        <f>IF(Sheet1!$E22&gt;0,Sheet1!M22,"")</f>
        <v/>
      </c>
      <c r="G24" s="4" t="str">
        <f>IF(Sheet1!$E22&gt;0,Sheet1!AS22,"")</f>
        <v/>
      </c>
      <c r="H24" s="5" t="str">
        <f>IF(Sheet1!$E22&gt;0,Sheet1!BG22,"")</f>
        <v/>
      </c>
      <c r="I24" s="3" t="str">
        <f>IF(Sheet1!$E22&gt;0,Sheet1!DL22,"")</f>
        <v/>
      </c>
    </row>
    <row r="25" spans="1:9" x14ac:dyDescent="0.2">
      <c r="A25" t="str">
        <f>IF(Sheet1!B23="Y7AZ","IMGP RBA Responsible Global Allocation ETF","")</f>
        <v/>
      </c>
      <c r="B25" t="str">
        <f>IF(Sheet1!B23="Y7AZ","IRBA","")</f>
        <v/>
      </c>
      <c r="C25" t="str">
        <f>IF(Sheet1!$E23&gt;0,Sheet1!E23,"")</f>
        <v/>
      </c>
      <c r="D25" t="str">
        <f>IF(Sheet1!$E23&gt;0,Sheet1!M23,"")</f>
        <v/>
      </c>
      <c r="G25" s="4" t="str">
        <f>IF(Sheet1!$E23&gt;0,Sheet1!AS23,"")</f>
        <v/>
      </c>
      <c r="H25" s="5" t="str">
        <f>IF(Sheet1!$E23&gt;0,Sheet1!BG23,"")</f>
        <v/>
      </c>
      <c r="I25" s="3" t="str">
        <f>IF(Sheet1!$E23&gt;0,Sheet1!DL23,"")</f>
        <v/>
      </c>
    </row>
    <row r="26" spans="1:9" x14ac:dyDescent="0.2">
      <c r="A26" t="str">
        <f>IF(Sheet1!B24="Y7AZ","IMGP RBA Responsible Global Allocation ETF","")</f>
        <v/>
      </c>
      <c r="B26" t="str">
        <f>IF(Sheet1!B24="Y7AZ","IRBA","")</f>
        <v/>
      </c>
      <c r="C26" t="str">
        <f>IF(Sheet1!$E24&gt;0,Sheet1!E24,"")</f>
        <v/>
      </c>
      <c r="D26" t="str">
        <f>IF(Sheet1!$E24&gt;0,Sheet1!M24,"")</f>
        <v/>
      </c>
      <c r="G26" s="4" t="str">
        <f>IF(Sheet1!$E24&gt;0,Sheet1!AS24,"")</f>
        <v/>
      </c>
      <c r="H26" s="5" t="str">
        <f>IF(Sheet1!$E24&gt;0,Sheet1!BG24,"")</f>
        <v/>
      </c>
      <c r="I26" s="3" t="str">
        <f>IF(Sheet1!$E24&gt;0,Sheet1!DL24,"")</f>
        <v/>
      </c>
    </row>
    <row r="27" spans="1:9" x14ac:dyDescent="0.2">
      <c r="A27" t="str">
        <f>IF(Sheet1!B25="Y7AZ","IMGP RBA Responsible Global Allocation ETF","")</f>
        <v/>
      </c>
      <c r="B27" t="str">
        <f>IF(Sheet1!B25="Y7AZ","IRBA","")</f>
        <v/>
      </c>
      <c r="C27" t="str">
        <f>IF(Sheet1!$E25&gt;0,Sheet1!E25,"")</f>
        <v/>
      </c>
      <c r="D27" t="str">
        <f>IF(Sheet1!$E25&gt;0,Sheet1!M25,"")</f>
        <v/>
      </c>
      <c r="G27" s="4" t="str">
        <f>IF(Sheet1!$E25&gt;0,Sheet1!AS25,"")</f>
        <v/>
      </c>
      <c r="H27" s="5" t="str">
        <f>IF(Sheet1!$E25&gt;0,Sheet1!BG25,"")</f>
        <v/>
      </c>
      <c r="I27" s="3" t="str">
        <f>IF(Sheet1!$E25&gt;0,Sheet1!DL25,"")</f>
        <v/>
      </c>
    </row>
    <row r="28" spans="1:9" x14ac:dyDescent="0.2">
      <c r="A28" t="str">
        <f>IF(Sheet1!B26="Y7AZ","IMGP RBA Responsible Global Allocation ETF","")</f>
        <v/>
      </c>
      <c r="B28" t="str">
        <f>IF(Sheet1!B26="Y7AZ","IRBA","")</f>
        <v/>
      </c>
      <c r="C28" t="str">
        <f>IF(Sheet1!$E26&gt;0,Sheet1!E26,"")</f>
        <v/>
      </c>
      <c r="D28" t="str">
        <f>IF(Sheet1!$E26&gt;0,Sheet1!M26,"")</f>
        <v/>
      </c>
      <c r="G28" s="4" t="str">
        <f>IF(Sheet1!$E26&gt;0,Sheet1!AS26,"")</f>
        <v/>
      </c>
      <c r="H28" s="5" t="str">
        <f>IF(Sheet1!$E26&gt;0,Sheet1!BG26,"")</f>
        <v/>
      </c>
      <c r="I28" s="3" t="str">
        <f>IF(Sheet1!$E26&gt;0,Sheet1!DL26,"")</f>
        <v/>
      </c>
    </row>
    <row r="29" spans="1:9" x14ac:dyDescent="0.2">
      <c r="A29" t="str">
        <f>IF(Sheet1!B27="Y7AZ","IMGP RBA Responsible Global Allocation ETF","")</f>
        <v/>
      </c>
      <c r="B29" t="str">
        <f>IF(Sheet1!B27="Y7AZ","IRBA","")</f>
        <v/>
      </c>
      <c r="C29" t="str">
        <f>IF(Sheet1!$E27&gt;0,Sheet1!E27,"")</f>
        <v/>
      </c>
      <c r="D29" t="str">
        <f>IF(Sheet1!$E27&gt;0,Sheet1!M27,"")</f>
        <v/>
      </c>
      <c r="G29" s="4" t="str">
        <f>IF(Sheet1!$E27&gt;0,Sheet1!AS27,"")</f>
        <v/>
      </c>
      <c r="H29" s="5" t="str">
        <f>IF(Sheet1!$E27&gt;0,Sheet1!BG27,"")</f>
        <v/>
      </c>
      <c r="I29" s="3" t="str">
        <f>IF(Sheet1!$E27&gt;0,Sheet1!DL27,"")</f>
        <v/>
      </c>
    </row>
    <row r="30" spans="1:9" x14ac:dyDescent="0.2">
      <c r="A30" t="str">
        <f>IF(Sheet1!B28="Y7AZ","IMGP RBA Responsible Global Allocation ETF","")</f>
        <v/>
      </c>
      <c r="B30" t="str">
        <f>IF(Sheet1!B28="Y7AZ","IRBA","")</f>
        <v/>
      </c>
      <c r="C30" t="str">
        <f>IF(Sheet1!$E28&gt;0,Sheet1!E28,"")</f>
        <v/>
      </c>
      <c r="D30" t="str">
        <f>IF(Sheet1!$E28&gt;0,Sheet1!M28,"")</f>
        <v/>
      </c>
      <c r="G30" s="4" t="str">
        <f>IF(Sheet1!$E28&gt;0,Sheet1!AS28,"")</f>
        <v/>
      </c>
      <c r="H30" s="5" t="str">
        <f>IF(Sheet1!$E28&gt;0,Sheet1!BG28,"")</f>
        <v/>
      </c>
      <c r="I30" s="3" t="str">
        <f>IF(Sheet1!$E28&gt;0,Sheet1!DL28,"")</f>
        <v/>
      </c>
    </row>
    <row r="31" spans="1:9" x14ac:dyDescent="0.2">
      <c r="A31" t="str">
        <f>IF(Sheet1!B29="Y7AZ","IMGP RBA Responsible Global Allocation ETF","")</f>
        <v/>
      </c>
      <c r="B31" t="str">
        <f>IF(Sheet1!B29="Y7AZ","IRBA","")</f>
        <v/>
      </c>
      <c r="C31" t="str">
        <f>IF(Sheet1!$E29&gt;0,Sheet1!E29,"")</f>
        <v/>
      </c>
      <c r="D31" t="str">
        <f>IF(Sheet1!$E29&gt;0,Sheet1!M29,"")</f>
        <v/>
      </c>
      <c r="G31" s="4" t="str">
        <f>IF(Sheet1!$E29&gt;0,Sheet1!AS29,"")</f>
        <v/>
      </c>
      <c r="H31" s="5" t="str">
        <f>IF(Sheet1!$E29&gt;0,Sheet1!BG29,"")</f>
        <v/>
      </c>
      <c r="I31" s="3" t="str">
        <f>IF(Sheet1!$E29&gt;0,Sheet1!DL29,"")</f>
        <v/>
      </c>
    </row>
    <row r="32" spans="1:9" x14ac:dyDescent="0.2">
      <c r="A32" t="str">
        <f>IF(Sheet1!B30="Y7AZ","IMGP RBA Responsible Global Allocation ETF","")</f>
        <v/>
      </c>
      <c r="B32" t="str">
        <f>IF(Sheet1!B30="Y7AZ","IRBA","")</f>
        <v/>
      </c>
      <c r="C32" t="str">
        <f>IF(Sheet1!$E30&gt;0,Sheet1!E30,"")</f>
        <v/>
      </c>
      <c r="D32" t="str">
        <f>IF(Sheet1!$E30&gt;0,Sheet1!M30,"")</f>
        <v/>
      </c>
      <c r="G32" s="4" t="str">
        <f>IF(Sheet1!$E30&gt;0,Sheet1!AS30,"")</f>
        <v/>
      </c>
      <c r="H32" s="5" t="str">
        <f>IF(Sheet1!$E30&gt;0,Sheet1!BG30,"")</f>
        <v/>
      </c>
      <c r="I32" s="3" t="str">
        <f>IF(Sheet1!$E30&gt;0,Sheet1!DL30,"")</f>
        <v/>
      </c>
    </row>
    <row r="33" spans="1:9" x14ac:dyDescent="0.2">
      <c r="A33" t="str">
        <f>IF(Sheet1!B31="Y7AZ","IMGP RBA Responsible Global Allocation ETF","")</f>
        <v/>
      </c>
      <c r="B33" t="str">
        <f>IF(Sheet1!B31="Y7AZ","IRBA","")</f>
        <v/>
      </c>
      <c r="C33" t="str">
        <f>IF(Sheet1!$E31&gt;0,Sheet1!E31,"")</f>
        <v/>
      </c>
      <c r="D33" t="str">
        <f>IF(Sheet1!$E31&gt;0,Sheet1!M31,"")</f>
        <v/>
      </c>
      <c r="G33" s="4" t="str">
        <f>IF(Sheet1!$E31&gt;0,Sheet1!AS31,"")</f>
        <v/>
      </c>
      <c r="H33" s="5" t="str">
        <f>IF(Sheet1!$E31&gt;0,Sheet1!BG31,"")</f>
        <v/>
      </c>
      <c r="I33" s="3" t="str">
        <f>IF(Sheet1!$E31&gt;0,Sheet1!DL31,"")</f>
        <v/>
      </c>
    </row>
    <row r="34" spans="1:9" x14ac:dyDescent="0.2">
      <c r="A34" t="str">
        <f>IF(Sheet1!B32="Y7AZ","IMGP RBA Responsible Global Allocation ETF","")</f>
        <v/>
      </c>
      <c r="B34" t="str">
        <f>IF(Sheet1!B32="Y7AZ","IRBA","")</f>
        <v/>
      </c>
      <c r="C34" t="str">
        <f>IF(Sheet1!$E32&gt;0,Sheet1!E32,"")</f>
        <v/>
      </c>
      <c r="D34" t="str">
        <f>IF(Sheet1!$E32&gt;0,Sheet1!M32,"")</f>
        <v/>
      </c>
      <c r="G34" s="4" t="str">
        <f>IF(Sheet1!$E32&gt;0,Sheet1!AS32,"")</f>
        <v/>
      </c>
      <c r="H34" s="5" t="str">
        <f>IF(Sheet1!$E32&gt;0,Sheet1!BG32,"")</f>
        <v/>
      </c>
      <c r="I34" s="3" t="str">
        <f>IF(Sheet1!$E32&gt;0,Sheet1!DL32,"")</f>
        <v/>
      </c>
    </row>
    <row r="35" spans="1:9" x14ac:dyDescent="0.2">
      <c r="A35" t="str">
        <f>IF(Sheet1!B33="Y7AZ","IMGP RBA Responsible Global Allocation ETF","")</f>
        <v/>
      </c>
      <c r="B35" t="str">
        <f>IF(Sheet1!B33="Y7AZ","IRBA","")</f>
        <v/>
      </c>
      <c r="C35" t="str">
        <f>IF(Sheet1!$E33&gt;0,Sheet1!E33,"")</f>
        <v/>
      </c>
      <c r="D35" t="str">
        <f>IF(Sheet1!$E33&gt;0,Sheet1!M33,"")</f>
        <v/>
      </c>
      <c r="G35" s="4" t="str">
        <f>IF(Sheet1!$E33&gt;0,Sheet1!AS33,"")</f>
        <v/>
      </c>
      <c r="H35" s="5" t="str">
        <f>IF(Sheet1!$E33&gt;0,Sheet1!BG33,"")</f>
        <v/>
      </c>
      <c r="I35" s="3" t="str">
        <f>IF(Sheet1!$E33&gt;0,Sheet1!DL33,"")</f>
        <v/>
      </c>
    </row>
    <row r="36" spans="1:9" x14ac:dyDescent="0.2">
      <c r="A36" t="str">
        <f>IF(Sheet1!B34="Y7AZ","IMGP RBA Responsible Global Allocation ETF","")</f>
        <v/>
      </c>
      <c r="B36" t="str">
        <f>IF(Sheet1!B34="Y7AZ","IRBA","")</f>
        <v/>
      </c>
      <c r="C36" t="str">
        <f>IF(Sheet1!$E34&gt;0,Sheet1!E34,"")</f>
        <v/>
      </c>
      <c r="D36" t="str">
        <f>IF(Sheet1!$E34&gt;0,Sheet1!M34,"")</f>
        <v/>
      </c>
      <c r="G36" s="4" t="str">
        <f>IF(Sheet1!$E34&gt;0,Sheet1!AS34,"")</f>
        <v/>
      </c>
      <c r="H36" s="5" t="str">
        <f>IF(Sheet1!$E34&gt;0,Sheet1!BG34,"")</f>
        <v/>
      </c>
      <c r="I36" s="3" t="str">
        <f>IF(Sheet1!$E34&gt;0,Sheet1!DL34,"")</f>
        <v/>
      </c>
    </row>
    <row r="37" spans="1:9" x14ac:dyDescent="0.2">
      <c r="A37" t="str">
        <f>IF(Sheet1!B35="Y7AZ","IMGP RBA Responsible Global Allocation ETF","")</f>
        <v/>
      </c>
      <c r="B37" t="str">
        <f>IF(Sheet1!B35="Y7AZ","IRBA","")</f>
        <v/>
      </c>
      <c r="C37" t="str">
        <f>IF(Sheet1!$E35&gt;0,Sheet1!E35,"")</f>
        <v/>
      </c>
      <c r="D37" t="str">
        <f>IF(Sheet1!$E35&gt;0,Sheet1!M35,"")</f>
        <v/>
      </c>
      <c r="G37" s="4" t="str">
        <f>IF(Sheet1!$E35&gt;0,Sheet1!AS35,"")</f>
        <v/>
      </c>
      <c r="H37" s="5" t="str">
        <f>IF(Sheet1!$E35&gt;0,Sheet1!BG35,"")</f>
        <v/>
      </c>
      <c r="I37" s="3" t="str">
        <f>IF(Sheet1!$E35&gt;0,Sheet1!DL35,"")</f>
        <v/>
      </c>
    </row>
    <row r="38" spans="1:9" x14ac:dyDescent="0.2">
      <c r="A38" t="str">
        <f>IF(Sheet1!B36="Y7AZ","IMGP RBA Responsible Global Allocation ETF","")</f>
        <v/>
      </c>
      <c r="B38" t="str">
        <f>IF(Sheet1!B36="Y7AZ","IRBA","")</f>
        <v/>
      </c>
      <c r="C38" t="str">
        <f>IF(Sheet1!$E36&gt;0,Sheet1!E36,"")</f>
        <v/>
      </c>
      <c r="D38" t="str">
        <f>IF(Sheet1!$E36&gt;0,Sheet1!M36,"")</f>
        <v/>
      </c>
      <c r="G38" s="4" t="str">
        <f>IF(Sheet1!$E36&gt;0,Sheet1!AS36,"")</f>
        <v/>
      </c>
      <c r="H38" s="5" t="str">
        <f>IF(Sheet1!$E36&gt;0,Sheet1!BG36,"")</f>
        <v/>
      </c>
      <c r="I38" s="3" t="str">
        <f>IF(Sheet1!$E36&gt;0,Sheet1!DL36,"")</f>
        <v/>
      </c>
    </row>
    <row r="39" spans="1:9" x14ac:dyDescent="0.2">
      <c r="A39" t="str">
        <f>IF(Sheet1!B37="Y7AZ","IMGP RBA Responsible Global Allocation ETF","")</f>
        <v/>
      </c>
      <c r="B39" t="str">
        <f>IF(Sheet1!B37="Y7AZ","IRBA","")</f>
        <v/>
      </c>
      <c r="C39" t="str">
        <f>IF(Sheet1!$E37&gt;0,Sheet1!E37,"")</f>
        <v/>
      </c>
      <c r="D39" t="str">
        <f>IF(Sheet1!$E37&gt;0,Sheet1!M37,"")</f>
        <v/>
      </c>
      <c r="G39" s="4" t="str">
        <f>IF(Sheet1!$E37&gt;0,Sheet1!AS37,"")</f>
        <v/>
      </c>
      <c r="H39" s="5" t="str">
        <f>IF(Sheet1!$E37&gt;0,Sheet1!BG37,"")</f>
        <v/>
      </c>
      <c r="I39" s="3" t="str">
        <f>IF(Sheet1!$E37&gt;0,Sheet1!DL37,"")</f>
        <v/>
      </c>
    </row>
    <row r="40" spans="1:9" x14ac:dyDescent="0.2">
      <c r="A40" t="str">
        <f>IF(Sheet1!B38="Y7AZ","IMGP RBA Responsible Global Allocation ETF","")</f>
        <v/>
      </c>
      <c r="B40" t="str">
        <f>IF(Sheet1!B38="Y7AZ","IRBA","")</f>
        <v/>
      </c>
      <c r="C40" t="str">
        <f>IF(Sheet1!$E38&gt;0,Sheet1!E38,"")</f>
        <v/>
      </c>
      <c r="D40" t="str">
        <f>IF(Sheet1!$E38&gt;0,Sheet1!M38,"")</f>
        <v/>
      </c>
      <c r="G40" s="4" t="str">
        <f>IF(Sheet1!$E38&gt;0,Sheet1!AS38,"")</f>
        <v/>
      </c>
      <c r="H40" s="5" t="str">
        <f>IF(Sheet1!$E38&gt;0,Sheet1!BG38,"")</f>
        <v/>
      </c>
      <c r="I40" s="3" t="str">
        <f>IF(Sheet1!$E38&gt;0,Sheet1!DL38,"")</f>
        <v/>
      </c>
    </row>
    <row r="41" spans="1:9" x14ac:dyDescent="0.2">
      <c r="A41" t="str">
        <f>IF(Sheet1!B39="Y7AZ","IMGP RBA Responsible Global Allocation ETF","")</f>
        <v/>
      </c>
      <c r="B41" t="str">
        <f>IF(Sheet1!B39="Y7AZ","IRBA","")</f>
        <v/>
      </c>
      <c r="C41" t="str">
        <f>IF(Sheet1!$E39&gt;0,Sheet1!E39,"")</f>
        <v/>
      </c>
      <c r="D41" t="str">
        <f>IF(Sheet1!$E39&gt;0,Sheet1!M39,"")</f>
        <v/>
      </c>
      <c r="G41" s="4" t="str">
        <f>IF(Sheet1!$E39&gt;0,Sheet1!AS39,"")</f>
        <v/>
      </c>
      <c r="H41" s="5" t="str">
        <f>IF(Sheet1!$E39&gt;0,Sheet1!BG39,"")</f>
        <v/>
      </c>
      <c r="I41" s="3" t="str">
        <f>IF(Sheet1!$E39&gt;0,Sheet1!DL39,"")</f>
        <v/>
      </c>
    </row>
    <row r="42" spans="1:9" x14ac:dyDescent="0.2">
      <c r="A42" t="str">
        <f>IF(Sheet1!B40="Y7AZ","IMGP RBA Responsible Global Allocation ETF","")</f>
        <v/>
      </c>
      <c r="B42" t="str">
        <f>IF(Sheet1!B40="Y7AZ","IRBA","")</f>
        <v/>
      </c>
      <c r="C42" t="str">
        <f>IF(Sheet1!$E40&gt;0,Sheet1!E40,"")</f>
        <v/>
      </c>
      <c r="D42" t="str">
        <f>IF(Sheet1!$E40&gt;0,Sheet1!M40,"")</f>
        <v/>
      </c>
      <c r="G42" s="4" t="str">
        <f>IF(Sheet1!$E40&gt;0,Sheet1!AS40,"")</f>
        <v/>
      </c>
      <c r="H42" s="5" t="str">
        <f>IF(Sheet1!$E40&gt;0,Sheet1!BG40,"")</f>
        <v/>
      </c>
      <c r="I42" s="3" t="str">
        <f>IF(Sheet1!$E40&gt;0,Sheet1!DL40,"")</f>
        <v/>
      </c>
    </row>
    <row r="43" spans="1:9" x14ac:dyDescent="0.2">
      <c r="A43" t="str">
        <f>IF(Sheet1!B41="Y7AZ","IMGP RBA Responsible Global Allocation ETF","")</f>
        <v/>
      </c>
      <c r="B43" t="str">
        <f>IF(Sheet1!B41="Y7AZ","IRBA","")</f>
        <v/>
      </c>
      <c r="C43" t="str">
        <f>IF(Sheet1!$E41&gt;0,Sheet1!E41,"")</f>
        <v/>
      </c>
      <c r="D43" t="str">
        <f>IF(Sheet1!$E41&gt;0,Sheet1!M41,"")</f>
        <v/>
      </c>
      <c r="G43" s="4" t="str">
        <f>IF(Sheet1!$E41&gt;0,Sheet1!AS41,"")</f>
        <v/>
      </c>
      <c r="H43" s="5" t="str">
        <f>IF(Sheet1!$E41&gt;0,Sheet1!BG41,"")</f>
        <v/>
      </c>
      <c r="I43" s="3" t="str">
        <f>IF(Sheet1!$E41&gt;0,Sheet1!DL41,"")</f>
        <v/>
      </c>
    </row>
    <row r="44" spans="1:9" x14ac:dyDescent="0.2">
      <c r="A44" t="str">
        <f>IF(Sheet1!B42="Y7AZ","IMGP RBA Responsible Global Allocation ETF","")</f>
        <v/>
      </c>
      <c r="B44" t="str">
        <f>IF(Sheet1!B42="Y7AZ","IRBA","")</f>
        <v/>
      </c>
      <c r="C44" t="str">
        <f>IF(Sheet1!$E42&gt;0,Sheet1!E42,"")</f>
        <v/>
      </c>
      <c r="D44" t="str">
        <f>IF(Sheet1!$E42&gt;0,Sheet1!M42,"")</f>
        <v/>
      </c>
      <c r="G44" s="4" t="str">
        <f>IF(Sheet1!$E42&gt;0,Sheet1!AS42,"")</f>
        <v/>
      </c>
      <c r="H44" s="5" t="str">
        <f>IF(Sheet1!$E42&gt;0,Sheet1!BG42,"")</f>
        <v/>
      </c>
      <c r="I44" s="3" t="str">
        <f>IF(Sheet1!$E42&gt;0,Sheet1!DL42,"")</f>
        <v/>
      </c>
    </row>
    <row r="45" spans="1:9" x14ac:dyDescent="0.2">
      <c r="A45" t="str">
        <f>IF(Sheet1!B43="Y7AZ","IMGP RBA Responsible Global Allocation ETF","")</f>
        <v/>
      </c>
      <c r="B45" t="str">
        <f>IF(Sheet1!B43="Y7AZ","IRBA","")</f>
        <v/>
      </c>
      <c r="C45" t="str">
        <f>IF(Sheet1!$E43&gt;0,Sheet1!E43,"")</f>
        <v/>
      </c>
      <c r="D45" t="str">
        <f>IF(Sheet1!$E43&gt;0,Sheet1!M43,"")</f>
        <v/>
      </c>
      <c r="G45" s="4" t="str">
        <f>IF(Sheet1!$E43&gt;0,Sheet1!AS43,"")</f>
        <v/>
      </c>
      <c r="H45" s="5" t="str">
        <f>IF(Sheet1!$E43&gt;0,Sheet1!BG43,"")</f>
        <v/>
      </c>
      <c r="I45" s="3" t="str">
        <f>IF(Sheet1!$E43&gt;0,Sheet1!DL43,"")</f>
        <v/>
      </c>
    </row>
    <row r="46" spans="1:9" x14ac:dyDescent="0.2">
      <c r="A46" t="str">
        <f>IF(Sheet1!B44="Y7AZ","IMGP RBA Responsible Global Allocation ETF","")</f>
        <v/>
      </c>
      <c r="B46" t="str">
        <f>IF(Sheet1!B44="Y7AZ","IRBA","")</f>
        <v/>
      </c>
      <c r="C46" t="str">
        <f>IF(Sheet1!$E44&gt;0,Sheet1!E44,"")</f>
        <v/>
      </c>
      <c r="D46" t="str">
        <f>IF(Sheet1!$E44&gt;0,Sheet1!M44,"")</f>
        <v/>
      </c>
      <c r="G46" s="4" t="str">
        <f>IF(Sheet1!$E44&gt;0,Sheet1!AS44,"")</f>
        <v/>
      </c>
      <c r="H46" s="5" t="str">
        <f>IF(Sheet1!$E44&gt;0,Sheet1!BG44,"")</f>
        <v/>
      </c>
      <c r="I46" s="3" t="str">
        <f>IF(Sheet1!$E44&gt;0,Sheet1!DL44,"")</f>
        <v/>
      </c>
    </row>
    <row r="47" spans="1:9" x14ac:dyDescent="0.2">
      <c r="A47" t="str">
        <f>IF(Sheet1!B45="Y7AZ","IMGP RBA Responsible Global Allocation ETF","")</f>
        <v/>
      </c>
      <c r="B47" t="str">
        <f>IF(Sheet1!B45="Y7AZ","IRBA","")</f>
        <v/>
      </c>
      <c r="C47" t="str">
        <f>IF(Sheet1!$E45&gt;0,Sheet1!E45,"")</f>
        <v/>
      </c>
      <c r="D47" t="str">
        <f>IF(Sheet1!$E45&gt;0,Sheet1!M45,"")</f>
        <v/>
      </c>
      <c r="G47" s="4" t="str">
        <f>IF(Sheet1!$E45&gt;0,Sheet1!AS45,"")</f>
        <v/>
      </c>
      <c r="H47" s="5" t="str">
        <f>IF(Sheet1!$E45&gt;0,Sheet1!BG45,"")</f>
        <v/>
      </c>
      <c r="I47" s="3" t="str">
        <f>IF(Sheet1!$E45&gt;0,Sheet1!DL45,"")</f>
        <v/>
      </c>
    </row>
    <row r="48" spans="1:9" x14ac:dyDescent="0.2">
      <c r="A48" t="str">
        <f>IF(Sheet1!B46="Y7AZ","IMGP RBA Responsible Global Allocation ETF","")</f>
        <v/>
      </c>
      <c r="B48" t="str">
        <f>IF(Sheet1!B46="Y7AZ","IRBA","")</f>
        <v/>
      </c>
      <c r="C48" t="str">
        <f>IF(Sheet1!$E46&gt;0,Sheet1!E46,"")</f>
        <v/>
      </c>
      <c r="D48" t="str">
        <f>IF(Sheet1!$E46&gt;0,Sheet1!M46,"")</f>
        <v/>
      </c>
      <c r="G48" s="4" t="str">
        <f>IF(Sheet1!$E46&gt;0,Sheet1!AS46,"")</f>
        <v/>
      </c>
      <c r="H48" s="5" t="str">
        <f>IF(Sheet1!$E46&gt;0,Sheet1!BG46,"")</f>
        <v/>
      </c>
      <c r="I48" s="3" t="str">
        <f>IF(Sheet1!$E46&gt;0,Sheet1!DL46,"")</f>
        <v/>
      </c>
    </row>
    <row r="49" spans="1:9" x14ac:dyDescent="0.2">
      <c r="A49" t="str">
        <f>IF(Sheet1!B47="Y7AZ","IMGP RBA Responsible Global Allocation ETF","")</f>
        <v/>
      </c>
      <c r="B49" t="str">
        <f>IF(Sheet1!B47="Y7AZ","IRBA","")</f>
        <v/>
      </c>
      <c r="C49" t="str">
        <f>IF(Sheet1!$E47&gt;0,Sheet1!E47,"")</f>
        <v/>
      </c>
      <c r="D49" t="str">
        <f>IF(Sheet1!$E47&gt;0,Sheet1!M47,"")</f>
        <v/>
      </c>
      <c r="G49" s="4" t="str">
        <f>IF(Sheet1!$E47&gt;0,Sheet1!AS47,"")</f>
        <v/>
      </c>
      <c r="H49" s="5" t="str">
        <f>IF(Sheet1!$E47&gt;0,Sheet1!BG47,"")</f>
        <v/>
      </c>
      <c r="I49" s="3" t="str">
        <f>IF(Sheet1!$E47&gt;0,Sheet1!DL47,"")</f>
        <v/>
      </c>
    </row>
    <row r="50" spans="1:9" x14ac:dyDescent="0.2">
      <c r="A50" t="str">
        <f>IF(Sheet1!B48="Y7AZ","IMGP RBA Responsible Global Allocation ETF","")</f>
        <v/>
      </c>
      <c r="B50" t="str">
        <f>IF(Sheet1!B48="Y7AZ","IRBA","")</f>
        <v/>
      </c>
      <c r="C50" t="str">
        <f>IF(Sheet1!$E48&gt;0,Sheet1!E48,"")</f>
        <v/>
      </c>
      <c r="D50" t="str">
        <f>IF(Sheet1!$E48&gt;0,Sheet1!M48,"")</f>
        <v/>
      </c>
      <c r="G50" s="4" t="str">
        <f>IF(Sheet1!$E48&gt;0,Sheet1!AS48,"")</f>
        <v/>
      </c>
      <c r="H50" s="5" t="str">
        <f>IF(Sheet1!$E48&gt;0,Sheet1!BG48,"")</f>
        <v/>
      </c>
      <c r="I50" s="3" t="str">
        <f>IF(Sheet1!$E48&gt;0,Sheet1!DL48,"")</f>
        <v/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Sheet1</vt:lpstr>
      <vt:lpstr>IRBA Holdings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Katharine EDMUNDS</dc:creator>
  <cp:lastModifiedBy>Admin iMGP</cp:lastModifiedBy>
  <cp:lastPrinted>2022-12-19T13:23:13Z</cp:lastPrinted>
  <dcterms:created xsi:type="dcterms:W3CDTF">2021-09-21T11:41:55Z</dcterms:created>
  <dcterms:modified xsi:type="dcterms:W3CDTF">2024-04-23T10:30:45Z</dcterms:modified>
</cp:coreProperties>
</file>